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ПЭО\П1 Ф3_П2 Ф6_июнь\"/>
    </mc:Choice>
  </mc:AlternateContent>
  <bookViews>
    <workbookView xWindow="480" yWindow="105" windowWidth="24780" windowHeight="13935"/>
  </bookViews>
  <sheets>
    <sheet name="стр.1_2" sheetId="3" r:id="rId1"/>
  </sheets>
  <definedNames>
    <definedName name="Print_AreaFix_2" localSheetId="0">стр.1_2!$A$1:$DA$80</definedName>
    <definedName name="Print_TitlesFix_1" localSheetId="0">стр.1_2!$15:$15</definedName>
  </definedNames>
  <calcPr calcId="162913"/>
</workbook>
</file>

<file path=xl/calcChain.xml><?xml version="1.0" encoding="utf-8"?>
<calcChain xmlns="http://schemas.openxmlformats.org/spreadsheetml/2006/main">
  <c r="CH19" i="3" l="1"/>
  <c r="CH27" i="3" l="1"/>
  <c r="CH32" i="3"/>
  <c r="CH44" i="3"/>
  <c r="CH65" i="3"/>
  <c r="CH64" i="3" s="1"/>
  <c r="CH35" i="3" l="1"/>
  <c r="CH58" i="3"/>
  <c r="CH39" i="3"/>
  <c r="CH50" i="3"/>
  <c r="CH26" i="3" l="1"/>
  <c r="CH16" i="3"/>
  <c r="CH71" i="3" s="1"/>
</calcChain>
</file>

<file path=xl/sharedStrings.xml><?xml version="1.0" encoding="utf-8"?>
<sst xmlns="http://schemas.openxmlformats.org/spreadsheetml/2006/main" count="190" uniqueCount="133">
  <si>
    <t>(наименование субъекта естественной монополии)</t>
  </si>
  <si>
    <t>№</t>
  </si>
  <si>
    <t>Единицы измерения</t>
  </si>
  <si>
    <t>1.1</t>
  </si>
  <si>
    <t>Фонд оплаты труда</t>
  </si>
  <si>
    <t>1.2</t>
  </si>
  <si>
    <t>Отчисление на уплату страховых взносов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</si>
  <si>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</si>
  <si>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</si>
  <si>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</si>
  <si>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</si>
  <si>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</si>
  <si>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</si>
  <si>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</si>
  <si>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</si>
  <si>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</si>
  <si>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</si>
  <si>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</si>
  <si>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</si>
  <si>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</si>
  <si>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</si>
  <si>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</si>
  <si>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</si>
  <si>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1.5.2</t>
  </si>
  <si>
    <t>1.5.2.1</t>
  </si>
  <si>
    <t>1.5.2.2</t>
  </si>
  <si>
    <t>1.5.3</t>
  </si>
  <si>
    <t>1.5.3.1</t>
  </si>
  <si>
    <t>1.5.3.2</t>
  </si>
  <si>
    <t>1.5.3.3</t>
  </si>
  <si>
    <t>прочие</t>
  </si>
  <si>
    <t>Капитальный ремонт</t>
  </si>
  <si>
    <t>Другие затраты, в том числе:</t>
  </si>
  <si>
    <t>командировочные расходы</t>
  </si>
  <si>
    <t>охрана труда и подготовка кадров</t>
  </si>
  <si>
    <t>Прочие доходы</t>
  </si>
  <si>
    <t>Услуги банков</t>
  </si>
  <si>
    <t>Социальное развитие и выплаты социального характера</t>
  </si>
  <si>
    <t>налог на имущество</t>
  </si>
  <si>
    <t>1.5.4</t>
  </si>
  <si>
    <t>1.5.5</t>
  </si>
  <si>
    <t>1.5.6</t>
  </si>
  <si>
    <t>1.5.6.1</t>
  </si>
  <si>
    <t>1.5.6.2</t>
  </si>
  <si>
    <t>1.5.6.3</t>
  </si>
  <si>
    <t>1.5.6.4</t>
  </si>
  <si>
    <t>3.1</t>
  </si>
  <si>
    <t>3.2</t>
  </si>
  <si>
    <t>3.3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</si>
  <si>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</si>
  <si>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</si>
  <si>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</si>
  <si>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</si>
  <si>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</si>
  <si>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</si>
  <si>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</si>
  <si>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</si>
  <si>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</si>
  <si>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</si>
  <si>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</si>
  <si>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Протяженность трубопроводов</t>
  </si>
  <si>
    <t>км</t>
  </si>
  <si>
    <t>%</t>
  </si>
  <si>
    <t>Информация об основных показателях финансово-хозяйственной деятельности</t>
  </si>
  <si>
    <t>Страховые платежи, в том числе:</t>
  </si>
  <si>
    <t>страхование опасных производственных объектов (ответственность перед третьими лицами)</t>
  </si>
  <si>
    <t>Потребность в прибыли до налогообложения:</t>
  </si>
  <si>
    <t>4.1.1</t>
  </si>
  <si>
    <t>4.1.2</t>
  </si>
  <si>
    <t>человек</t>
  </si>
  <si>
    <t xml:space="preserve"> год</t>
  </si>
  <si>
    <t>в сфере оказания услуг по транспортировке газа по газораспределительным</t>
  </si>
  <si>
    <t>сетям на территории</t>
  </si>
  <si>
    <t>(наименование субъекта Российской Федерации)</t>
  </si>
  <si>
    <t>Наименование показателя</t>
  </si>
  <si>
    <t>тыс. руб.</t>
  </si>
  <si>
    <t>сырье и материалы</t>
  </si>
  <si>
    <t>Услуги сторонних организаций</t>
  </si>
  <si>
    <t>Прочие расходы</t>
  </si>
  <si>
    <t>4.2</t>
  </si>
  <si>
    <t>единиц</t>
  </si>
  <si>
    <t>Средняя загрузка трубопроводов</t>
  </si>
  <si>
    <t>Всего</t>
  </si>
  <si>
    <t>Расходы на транспортировку газа по данным бухгалтерского учета всего, в том числе:</t>
  </si>
  <si>
    <t>Материальные затраты, в том числе:</t>
  </si>
  <si>
    <t>газ на собственные и технологические нужды</t>
  </si>
  <si>
    <t>технологические и эксплуатационные потери</t>
  </si>
  <si>
    <t>Амортизация основных средств</t>
  </si>
  <si>
    <t>Арендная плата (лизинг), в том числе:</t>
  </si>
  <si>
    <t>аренда (лизинг) здания, транспорта</t>
  </si>
  <si>
    <t>аренда газопроводов у юридических и физических лиц</t>
  </si>
  <si>
    <t>аренда земельного участка</t>
  </si>
  <si>
    <t>страхование машин и оборудования</t>
  </si>
  <si>
    <t>Налоги, в том числе:</t>
  </si>
  <si>
    <t>земельный налог</t>
  </si>
  <si>
    <t>прочие, в том числе:</t>
  </si>
  <si>
    <t>услуги по техническому обслуживанию газораспределительных сетей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</si>
  <si>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</si>
  <si>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услуги по регистрации объектов газораспределения</t>
  </si>
  <si>
    <t>канцелярские и почтово-телеграфные расходы</t>
  </si>
  <si>
    <t>затраты по оплате услуг по транспортировке транзитных потоков газа</t>
  </si>
  <si>
    <t>Проценты по целевым краткосрочным кредитам</t>
  </si>
  <si>
    <t>Резерв по сомнительным долгам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</si>
  <si>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</si>
  <si>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Количество газорегуляторных пунктов</t>
  </si>
  <si>
    <t>1.5.4.1</t>
  </si>
  <si>
    <t>1.5.4.2</t>
  </si>
  <si>
    <t>1.5.4.3</t>
  </si>
  <si>
    <t>1.5.4.4</t>
  </si>
  <si>
    <t>1.5.4.5</t>
  </si>
  <si>
    <t>1.5.4.5.1</t>
  </si>
  <si>
    <t>1.5.4.5.2</t>
  </si>
  <si>
    <t>1.5.4.5.3</t>
  </si>
  <si>
    <t>1.5.4.5.4</t>
  </si>
  <si>
    <t>1.5.6.5</t>
  </si>
  <si>
    <t>1.5.6.6</t>
  </si>
  <si>
    <t>3.5</t>
  </si>
  <si>
    <t>4.1.3</t>
  </si>
  <si>
    <t>4.1.4</t>
  </si>
  <si>
    <t>Прочие затраты, в том числе:</t>
  </si>
  <si>
    <t>аренда (концессия) газопроводов, находящихся в государственной и муниципальной собственности</t>
  </si>
  <si>
    <t>Волгоградской области</t>
  </si>
  <si>
    <t>ООО "Газпром газораспределение Волгоград"</t>
  </si>
  <si>
    <t>к приказу ФАС России</t>
  </si>
  <si>
    <t>Приложение №2</t>
  </si>
  <si>
    <t>Форма 6</t>
  </si>
  <si>
    <t>на 20</t>
  </si>
  <si>
    <t>от 08.12.2022 № 960/22</t>
  </si>
  <si>
    <t>1.3.5</t>
  </si>
  <si>
    <t>Плата за негативное воздействие на окружающую среду</t>
  </si>
  <si>
    <t>научно-исследовательские и опытно-конструкторские работы (НИОКР)</t>
  </si>
  <si>
    <t>транспортный налог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</si>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</sst>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</cellStyleXfs>
  <cellXfs count="57">
    <xf numFmtId="0" fontId="0" fillId="0" borderId="0" xfId="0"/>
    <xf numFmtId="0" fontId="9" fillId="0" borderId="0" xfId="2" applyFont="1" applyFill="1" applyAlignment="1"/>
    <xf numFmtId="0" fontId="3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6" fillId="0" borderId="0" xfId="0" applyFont="1" applyFill="1"/>
    <xf numFmtId="0" fontId="6" fillId="0" borderId="1" xfId="0" applyFont="1" applyFill="1" applyBorder="1" applyAlignment="1">
      <alignment vertical="top"/>
    </xf>
    <xf numFmtId="4" fontId="6" fillId="0" borderId="0" xfId="0" applyNumberFormat="1" applyFont="1" applyFill="1"/>
    <xf numFmtId="0" fontId="9" fillId="0" borderId="0" xfId="2" applyFont="1" applyAlignment="1"/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4" fillId="0" borderId="2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top"/>
    </xf>
    <xf numFmtId="4" fontId="6" fillId="0" borderId="4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4" fontId="11" fillId="0" borderId="3" xfId="0" applyNumberFormat="1" applyFont="1" applyFill="1" applyBorder="1" applyAlignment="1">
      <alignment horizontal="center" vertical="top"/>
    </xf>
    <xf numFmtId="4" fontId="11" fillId="0" borderId="4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Alignment="1">
      <alignment horizontal="center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4" fontId="5" fillId="0" borderId="4" xfId="1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</cellXfs>
  <cellStyles count="4">
    <cellStyle name="Обычный" xfId="0" builtinId="0"/>
    <cellStyle name="Обычный 3" xfId="3"/>
    <cellStyle name="Обычный_Прескурант полный обновленный 2007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81"/>
  <sheetViews>
    <sheetView tabSelected="1" view="pageBreakPreview" zoomScaleNormal="100" zoomScaleSheetLayoutView="100" workbookViewId="0">
      <pane xSplit="85" ySplit="16" topLeftCell="CH17" activePane="bottomRight" state="frozen"/>
      <selection pane="topRight" activeCell="CH1" sqref="CH1"/>
      <selection pane="bottomLeft" activeCell="A17" sqref="A17"/>
      <selection pane="bottomRight" activeCell="AX5" sqref="AX5"/>
    </sheetView>
  </sheetViews>
  <sheetFormatPr defaultColWidth="0.85546875" defaultRowHeight="12.75" x14ac:dyDescent="0.2"/>
  <cols>
    <col min="1" max="1" width="0.85546875" style="3"/>
    <col min="2" max="2" width="0.85546875" style="3" customWidth="1"/>
    <col min="3" max="46" width="0.85546875" style="3"/>
    <col min="47" max="47" width="0.85546875" style="3" customWidth="1"/>
    <col min="48" max="50" width="0.85546875" style="3"/>
    <col min="51" max="51" width="0.85546875" style="3" customWidth="1"/>
    <col min="52" max="53" width="0.85546875" style="3"/>
    <col min="54" max="54" width="0.85546875" style="3" customWidth="1"/>
    <col min="55" max="91" width="0.85546875" style="3"/>
    <col min="92" max="92" width="1.85546875" style="3" bestFit="1" customWidth="1"/>
    <col min="93" max="96" width="0.85546875" style="3"/>
    <col min="97" max="97" width="5.85546875" style="3" customWidth="1"/>
    <col min="98" max="105" width="0.85546875" style="3"/>
    <col min="106" max="122" width="13.85546875" style="3" customWidth="1"/>
    <col min="123" max="16384" width="0.85546875" style="3"/>
  </cols>
  <sheetData>
    <row r="1" spans="1:106" s="2" customFormat="1" ht="15.75" x14ac:dyDescent="0.25">
      <c r="A1" s="1"/>
      <c r="CG1" s="3"/>
      <c r="CH1" s="3"/>
      <c r="CI1" s="3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5"/>
      <c r="CV1" s="5"/>
      <c r="CW1" s="5"/>
      <c r="CX1" s="5"/>
      <c r="CY1" s="5"/>
      <c r="CZ1" s="5"/>
      <c r="DA1" s="6" t="s">
        <v>124</v>
      </c>
    </row>
    <row r="2" spans="1:106" s="7" customFormat="1" ht="15.75" x14ac:dyDescent="0.25">
      <c r="A2" s="20"/>
      <c r="CG2" s="3"/>
      <c r="CH2" s="3"/>
      <c r="CI2" s="3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5"/>
      <c r="CV2" s="5"/>
      <c r="CW2" s="5"/>
      <c r="CX2" s="5"/>
      <c r="CY2" s="5"/>
      <c r="CZ2" s="5"/>
      <c r="DA2" s="6" t="s">
        <v>123</v>
      </c>
    </row>
    <row r="3" spans="1:106" s="7" customFormat="1" ht="15.75" x14ac:dyDescent="0.25">
      <c r="A3" s="20"/>
      <c r="CG3" s="3"/>
      <c r="CH3" s="3"/>
      <c r="CI3" s="3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5"/>
      <c r="CV3" s="5"/>
      <c r="CW3" s="5"/>
      <c r="CX3" s="5"/>
      <c r="CY3" s="5"/>
      <c r="CZ3" s="5"/>
      <c r="DA3" s="6" t="s">
        <v>127</v>
      </c>
    </row>
    <row r="4" spans="1:106" s="7" customFormat="1" ht="15.75" x14ac:dyDescent="0.25">
      <c r="A4" s="20"/>
      <c r="CG4" s="3"/>
      <c r="CH4" s="3"/>
      <c r="CI4" s="3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5"/>
      <c r="CV4" s="5"/>
      <c r="CW4" s="5"/>
      <c r="CX4" s="5"/>
      <c r="CY4" s="5"/>
      <c r="CZ4" s="5"/>
      <c r="DA4" s="6" t="s">
        <v>125</v>
      </c>
    </row>
    <row r="5" spans="1:106" s="7" customFormat="1" ht="15.75" x14ac:dyDescent="0.25">
      <c r="A5" s="1"/>
      <c r="DA5" s="8"/>
    </row>
    <row r="6" spans="1:106" s="7" customFormat="1" ht="14.25" x14ac:dyDescent="0.2">
      <c r="DA6" s="8"/>
    </row>
    <row r="7" spans="1:106" s="7" customFormat="1" ht="14.25" x14ac:dyDescent="0.2"/>
    <row r="8" spans="1:106" s="9" customFormat="1" ht="15.75" x14ac:dyDescent="0.25">
      <c r="A8" s="23" t="s">
        <v>63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</row>
    <row r="9" spans="1:106" s="9" customFormat="1" ht="31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P9" s="21" t="s">
        <v>122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4" t="s">
        <v>126</v>
      </c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5" t="s">
        <v>132</v>
      </c>
      <c r="CF9" s="25"/>
      <c r="CG9" s="25"/>
      <c r="CH9" s="25"/>
      <c r="CI9" s="26" t="s">
        <v>70</v>
      </c>
      <c r="CJ9" s="26"/>
      <c r="CK9" s="26"/>
      <c r="CL9" s="26"/>
      <c r="CM9" s="26"/>
      <c r="CN9" s="26"/>
      <c r="CR9" s="10"/>
      <c r="CS9" s="10"/>
      <c r="CT9" s="10"/>
      <c r="CU9" s="10"/>
      <c r="CV9" s="10"/>
      <c r="CW9" s="10"/>
      <c r="CX9" s="10"/>
      <c r="CY9" s="10"/>
      <c r="CZ9" s="10"/>
      <c r="DA9" s="10"/>
    </row>
    <row r="10" spans="1:106" s="11" customFormat="1" ht="11.25" x14ac:dyDescent="0.2">
      <c r="P10" s="22" t="s">
        <v>0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CX10" s="12"/>
      <c r="CY10" s="13"/>
      <c r="CZ10" s="13"/>
    </row>
    <row r="11" spans="1:106" s="9" customFormat="1" ht="15.75" x14ac:dyDescent="0.25">
      <c r="A11" s="23" t="s">
        <v>71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</row>
    <row r="12" spans="1:106" s="9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O12" s="14" t="s">
        <v>72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21" t="s">
        <v>121</v>
      </c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</row>
    <row r="13" spans="1:106" s="11" customFormat="1" ht="11.25" x14ac:dyDescent="0.2">
      <c r="AO13" s="22" t="s">
        <v>73</v>
      </c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</row>
    <row r="14" spans="1:106" s="2" customFormat="1" ht="9" customHeight="1" x14ac:dyDescent="0.25"/>
    <row r="15" spans="1:106" s="15" customFormat="1" ht="22.5" customHeight="1" x14ac:dyDescent="0.2">
      <c r="A15" s="54" t="s">
        <v>1</v>
      </c>
      <c r="B15" s="54"/>
      <c r="C15" s="54"/>
      <c r="D15" s="54"/>
      <c r="E15" s="54"/>
      <c r="F15" s="54"/>
      <c r="G15" s="54"/>
      <c r="H15" s="54"/>
      <c r="I15" s="54" t="s">
        <v>74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 t="s">
        <v>2</v>
      </c>
      <c r="BY15" s="54"/>
      <c r="BZ15" s="54"/>
      <c r="CA15" s="54"/>
      <c r="CB15" s="54"/>
      <c r="CC15" s="54"/>
      <c r="CD15" s="54"/>
      <c r="CE15" s="54"/>
      <c r="CF15" s="54"/>
      <c r="CG15" s="54"/>
      <c r="CH15" s="54" t="s">
        <v>82</v>
      </c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</row>
    <row r="16" spans="1:106" s="17" customFormat="1" ht="25.5" customHeight="1" x14ac:dyDescent="0.15">
      <c r="A16" s="41">
        <v>1</v>
      </c>
      <c r="B16" s="42"/>
      <c r="C16" s="42"/>
      <c r="D16" s="42"/>
      <c r="E16" s="42"/>
      <c r="F16" s="42"/>
      <c r="G16" s="42"/>
      <c r="H16" s="43"/>
      <c r="I16" s="16"/>
      <c r="J16" s="55" t="s">
        <v>83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6"/>
      <c r="BX16" s="41" t="s">
        <v>75</v>
      </c>
      <c r="BY16" s="42"/>
      <c r="BZ16" s="42"/>
      <c r="CA16" s="42"/>
      <c r="CB16" s="42"/>
      <c r="CC16" s="42"/>
      <c r="CD16" s="42"/>
      <c r="CE16" s="42"/>
      <c r="CF16" s="42"/>
      <c r="CG16" s="43"/>
      <c r="CH16" s="51">
        <f>CH17+CH18+CH19+CH25+CH26</f>
        <v>4382792.5503857164</v>
      </c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3"/>
      <c r="DB16" s="19"/>
    </row>
    <row r="17" spans="1:105" s="11" customFormat="1" ht="11.25" x14ac:dyDescent="0.2">
      <c r="A17" s="41" t="s">
        <v>3</v>
      </c>
      <c r="B17" s="42"/>
      <c r="C17" s="42"/>
      <c r="D17" s="42"/>
      <c r="E17" s="42"/>
      <c r="F17" s="42"/>
      <c r="G17" s="42"/>
      <c r="H17" s="43"/>
      <c r="I17" s="16"/>
      <c r="J17" s="30" t="s">
        <v>4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1"/>
      <c r="BX17" s="41" t="s">
        <v>75</v>
      </c>
      <c r="BY17" s="42"/>
      <c r="BZ17" s="42"/>
      <c r="CA17" s="42"/>
      <c r="CB17" s="42"/>
      <c r="CC17" s="42"/>
      <c r="CD17" s="42"/>
      <c r="CE17" s="42"/>
      <c r="CF17" s="42"/>
      <c r="CG17" s="43"/>
      <c r="CH17" s="32">
        <v>2369704.5906106099</v>
      </c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4"/>
    </row>
    <row r="18" spans="1:105" s="11" customFormat="1" ht="11.25" x14ac:dyDescent="0.2">
      <c r="A18" s="41" t="s">
        <v>5</v>
      </c>
      <c r="B18" s="42"/>
      <c r="C18" s="42"/>
      <c r="D18" s="42"/>
      <c r="E18" s="42"/>
      <c r="F18" s="42"/>
      <c r="G18" s="42"/>
      <c r="H18" s="43"/>
      <c r="I18" s="16"/>
      <c r="J18" s="30" t="s">
        <v>6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1"/>
      <c r="BX18" s="41" t="s">
        <v>75</v>
      </c>
      <c r="BY18" s="42"/>
      <c r="BZ18" s="42"/>
      <c r="CA18" s="42"/>
      <c r="CB18" s="42"/>
      <c r="CC18" s="42"/>
      <c r="CD18" s="42"/>
      <c r="CE18" s="42"/>
      <c r="CF18" s="42"/>
      <c r="CG18" s="43"/>
      <c r="CH18" s="32">
        <v>702854.38157510676</v>
      </c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4"/>
    </row>
    <row r="19" spans="1:105" s="11" customFormat="1" ht="11.25" x14ac:dyDescent="0.2">
      <c r="A19" s="41" t="s">
        <v>7</v>
      </c>
      <c r="B19" s="42"/>
      <c r="C19" s="42"/>
      <c r="D19" s="42"/>
      <c r="E19" s="42"/>
      <c r="F19" s="42"/>
      <c r="G19" s="42"/>
      <c r="H19" s="43"/>
      <c r="I19" s="16"/>
      <c r="J19" s="30" t="s">
        <v>84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1"/>
      <c r="BX19" s="41" t="s">
        <v>75</v>
      </c>
      <c r="BY19" s="42"/>
      <c r="BZ19" s="42"/>
      <c r="CA19" s="42"/>
      <c r="CB19" s="42"/>
      <c r="CC19" s="42"/>
      <c r="CD19" s="42"/>
      <c r="CE19" s="42"/>
      <c r="CF19" s="42"/>
      <c r="CG19" s="43"/>
      <c r="CH19" s="32">
        <f>SUM(CH20:DA24)</f>
        <v>394409.22819999995</v>
      </c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4"/>
    </row>
    <row r="20" spans="1:105" s="11" customFormat="1" ht="11.25" x14ac:dyDescent="0.2">
      <c r="A20" s="41" t="s">
        <v>8</v>
      </c>
      <c r="B20" s="42"/>
      <c r="C20" s="42"/>
      <c r="D20" s="42"/>
      <c r="E20" s="42"/>
      <c r="F20" s="42"/>
      <c r="G20" s="42"/>
      <c r="H20" s="43"/>
      <c r="I20" s="16"/>
      <c r="J20" s="39" t="s">
        <v>76</v>
      </c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40"/>
      <c r="BX20" s="41" t="s">
        <v>75</v>
      </c>
      <c r="BY20" s="42"/>
      <c r="BZ20" s="42"/>
      <c r="CA20" s="42"/>
      <c r="CB20" s="42"/>
      <c r="CC20" s="42"/>
      <c r="CD20" s="42"/>
      <c r="CE20" s="42"/>
      <c r="CF20" s="42"/>
      <c r="CG20" s="43"/>
      <c r="CH20" s="44">
        <v>157850.57</v>
      </c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6"/>
    </row>
    <row r="21" spans="1:105" s="11" customFormat="1" ht="11.25" x14ac:dyDescent="0.2">
      <c r="A21" s="41" t="s">
        <v>9</v>
      </c>
      <c r="B21" s="42"/>
      <c r="C21" s="42"/>
      <c r="D21" s="42"/>
      <c r="E21" s="42"/>
      <c r="F21" s="42"/>
      <c r="G21" s="42"/>
      <c r="H21" s="43"/>
      <c r="I21" s="16"/>
      <c r="J21" s="39" t="s">
        <v>85</v>
      </c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40"/>
      <c r="BX21" s="41" t="s">
        <v>75</v>
      </c>
      <c r="BY21" s="42"/>
      <c r="BZ21" s="42"/>
      <c r="CA21" s="42"/>
      <c r="CB21" s="42"/>
      <c r="CC21" s="42"/>
      <c r="CD21" s="42"/>
      <c r="CE21" s="42"/>
      <c r="CF21" s="42"/>
      <c r="CG21" s="43"/>
      <c r="CH21" s="44">
        <v>12001.5931</v>
      </c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6"/>
    </row>
    <row r="22" spans="1:105" s="11" customFormat="1" ht="11.25" x14ac:dyDescent="0.2">
      <c r="A22" s="41" t="s">
        <v>10</v>
      </c>
      <c r="B22" s="42"/>
      <c r="C22" s="42"/>
      <c r="D22" s="42"/>
      <c r="E22" s="42"/>
      <c r="F22" s="42"/>
      <c r="G22" s="42"/>
      <c r="H22" s="43"/>
      <c r="I22" s="16"/>
      <c r="J22" s="39" t="s">
        <v>86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40"/>
      <c r="BX22" s="41" t="s">
        <v>75</v>
      </c>
      <c r="BY22" s="42"/>
      <c r="BZ22" s="42"/>
      <c r="CA22" s="42"/>
      <c r="CB22" s="42"/>
      <c r="CC22" s="42"/>
      <c r="CD22" s="42"/>
      <c r="CE22" s="42"/>
      <c r="CF22" s="42"/>
      <c r="CG22" s="43"/>
      <c r="CH22" s="44">
        <v>67138.435100000002</v>
      </c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6"/>
    </row>
    <row r="23" spans="1:105" s="11" customFormat="1" ht="11.25" x14ac:dyDescent="0.2">
      <c r="A23" s="41" t="s">
        <v>11</v>
      </c>
      <c r="B23" s="42"/>
      <c r="C23" s="42"/>
      <c r="D23" s="42"/>
      <c r="E23" s="42"/>
      <c r="F23" s="42"/>
      <c r="G23" s="42"/>
      <c r="H23" s="43"/>
      <c r="I23" s="16"/>
      <c r="J23" s="39" t="s">
        <v>30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40"/>
      <c r="BX23" s="41" t="s">
        <v>75</v>
      </c>
      <c r="BY23" s="42"/>
      <c r="BZ23" s="42"/>
      <c r="CA23" s="42"/>
      <c r="CB23" s="42"/>
      <c r="CC23" s="42"/>
      <c r="CD23" s="42"/>
      <c r="CE23" s="42"/>
      <c r="CF23" s="42"/>
      <c r="CG23" s="43"/>
      <c r="CH23" s="44">
        <v>156865.97</v>
      </c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6"/>
    </row>
    <row r="24" spans="1:105" s="11" customFormat="1" ht="11.25" x14ac:dyDescent="0.2">
      <c r="A24" s="41" t="s">
        <v>128</v>
      </c>
      <c r="B24" s="42"/>
      <c r="C24" s="42"/>
      <c r="D24" s="42"/>
      <c r="E24" s="42"/>
      <c r="F24" s="42"/>
      <c r="G24" s="42"/>
      <c r="H24" s="43"/>
      <c r="I24" s="16"/>
      <c r="J24" s="39" t="s">
        <v>129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40"/>
      <c r="BX24" s="41" t="s">
        <v>75</v>
      </c>
      <c r="BY24" s="42"/>
      <c r="BZ24" s="42"/>
      <c r="CA24" s="42"/>
      <c r="CB24" s="42"/>
      <c r="CC24" s="42"/>
      <c r="CD24" s="42"/>
      <c r="CE24" s="42"/>
      <c r="CF24" s="42"/>
      <c r="CG24" s="43"/>
      <c r="CH24" s="44">
        <v>552.66</v>
      </c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6"/>
    </row>
    <row r="25" spans="1:105" s="11" customFormat="1" ht="11.25" x14ac:dyDescent="0.2">
      <c r="A25" s="27" t="s">
        <v>12</v>
      </c>
      <c r="B25" s="28"/>
      <c r="C25" s="28"/>
      <c r="D25" s="28"/>
      <c r="E25" s="28"/>
      <c r="F25" s="28"/>
      <c r="G25" s="28"/>
      <c r="H25" s="29"/>
      <c r="I25" s="18"/>
      <c r="J25" s="30" t="s">
        <v>87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1"/>
      <c r="BX25" s="41" t="s">
        <v>75</v>
      </c>
      <c r="BY25" s="42"/>
      <c r="BZ25" s="42"/>
      <c r="CA25" s="42"/>
      <c r="CB25" s="42"/>
      <c r="CC25" s="42"/>
      <c r="CD25" s="42"/>
      <c r="CE25" s="42"/>
      <c r="CF25" s="42"/>
      <c r="CG25" s="43"/>
      <c r="CH25" s="32">
        <v>616349.85</v>
      </c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4"/>
    </row>
    <row r="26" spans="1:105" s="11" customFormat="1" ht="11.25" x14ac:dyDescent="0.2">
      <c r="A26" s="27" t="s">
        <v>13</v>
      </c>
      <c r="B26" s="28"/>
      <c r="C26" s="28"/>
      <c r="D26" s="28"/>
      <c r="E26" s="28"/>
      <c r="F26" s="28"/>
      <c r="G26" s="28"/>
      <c r="H26" s="29"/>
      <c r="I26" s="18"/>
      <c r="J26" s="30" t="s">
        <v>119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1"/>
      <c r="BX26" s="41" t="s">
        <v>75</v>
      </c>
      <c r="BY26" s="42"/>
      <c r="BZ26" s="42"/>
      <c r="CA26" s="42"/>
      <c r="CB26" s="42"/>
      <c r="CC26" s="42"/>
      <c r="CD26" s="42"/>
      <c r="CE26" s="42"/>
      <c r="CF26" s="42"/>
      <c r="CG26" s="43"/>
      <c r="CH26" s="32">
        <f>CH27+CH32+CH35+CH39+CH49+CH50</f>
        <v>299474.5</v>
      </c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4"/>
    </row>
    <row r="27" spans="1:105" s="11" customFormat="1" ht="11.25" x14ac:dyDescent="0.2">
      <c r="A27" s="27" t="s">
        <v>14</v>
      </c>
      <c r="B27" s="28"/>
      <c r="C27" s="28"/>
      <c r="D27" s="28"/>
      <c r="E27" s="28"/>
      <c r="F27" s="28"/>
      <c r="G27" s="28"/>
      <c r="H27" s="29"/>
      <c r="I27" s="18"/>
      <c r="J27" s="30" t="s">
        <v>88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1"/>
      <c r="BX27" s="41" t="s">
        <v>75</v>
      </c>
      <c r="BY27" s="42"/>
      <c r="BZ27" s="42"/>
      <c r="CA27" s="42"/>
      <c r="CB27" s="42"/>
      <c r="CC27" s="42"/>
      <c r="CD27" s="42"/>
      <c r="CE27" s="42"/>
      <c r="CF27" s="42"/>
      <c r="CG27" s="43"/>
      <c r="CH27" s="32">
        <f>CH28+CH29+CH30+CH31</f>
        <v>61109.39</v>
      </c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4"/>
    </row>
    <row r="28" spans="1:105" s="11" customFormat="1" ht="11.25" x14ac:dyDescent="0.2">
      <c r="A28" s="41" t="s">
        <v>15</v>
      </c>
      <c r="B28" s="42"/>
      <c r="C28" s="42"/>
      <c r="D28" s="42"/>
      <c r="E28" s="42"/>
      <c r="F28" s="42"/>
      <c r="G28" s="42"/>
      <c r="H28" s="43"/>
      <c r="I28" s="16"/>
      <c r="J28" s="39" t="s">
        <v>89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40"/>
      <c r="BX28" s="41" t="s">
        <v>75</v>
      </c>
      <c r="BY28" s="42"/>
      <c r="BZ28" s="42"/>
      <c r="CA28" s="42"/>
      <c r="CB28" s="42"/>
      <c r="CC28" s="42"/>
      <c r="CD28" s="42"/>
      <c r="CE28" s="42"/>
      <c r="CF28" s="42"/>
      <c r="CG28" s="43"/>
      <c r="CH28" s="44">
        <v>12965.76</v>
      </c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6"/>
    </row>
    <row r="29" spans="1:105" s="11" customFormat="1" ht="11.25" x14ac:dyDescent="0.2">
      <c r="A29" s="41" t="s">
        <v>17</v>
      </c>
      <c r="B29" s="42"/>
      <c r="C29" s="42"/>
      <c r="D29" s="42"/>
      <c r="E29" s="42"/>
      <c r="F29" s="42"/>
      <c r="G29" s="42"/>
      <c r="H29" s="43"/>
      <c r="I29" s="16"/>
      <c r="J29" s="39" t="s">
        <v>90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40"/>
      <c r="BX29" s="41" t="s">
        <v>75</v>
      </c>
      <c r="BY29" s="42"/>
      <c r="BZ29" s="42"/>
      <c r="CA29" s="42"/>
      <c r="CB29" s="42"/>
      <c r="CC29" s="42"/>
      <c r="CD29" s="42"/>
      <c r="CE29" s="42"/>
      <c r="CF29" s="42"/>
      <c r="CG29" s="43"/>
      <c r="CH29" s="44">
        <v>43004.98</v>
      </c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6"/>
    </row>
    <row r="30" spans="1:105" s="11" customFormat="1" ht="22.5" customHeight="1" x14ac:dyDescent="0.2">
      <c r="A30" s="41" t="s">
        <v>19</v>
      </c>
      <c r="B30" s="42"/>
      <c r="C30" s="42"/>
      <c r="D30" s="42"/>
      <c r="E30" s="42"/>
      <c r="F30" s="42"/>
      <c r="G30" s="42"/>
      <c r="H30" s="43"/>
      <c r="I30" s="16"/>
      <c r="J30" s="39" t="s">
        <v>120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40"/>
      <c r="BX30" s="41" t="s">
        <v>75</v>
      </c>
      <c r="BY30" s="42"/>
      <c r="BZ30" s="42"/>
      <c r="CA30" s="42"/>
      <c r="CB30" s="42"/>
      <c r="CC30" s="42"/>
      <c r="CD30" s="42"/>
      <c r="CE30" s="42"/>
      <c r="CF30" s="42"/>
      <c r="CG30" s="43"/>
      <c r="CH30" s="44">
        <v>1687.63</v>
      </c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6"/>
    </row>
    <row r="31" spans="1:105" s="11" customFormat="1" ht="11.25" x14ac:dyDescent="0.2">
      <c r="A31" s="41" t="s">
        <v>21</v>
      </c>
      <c r="B31" s="42"/>
      <c r="C31" s="42"/>
      <c r="D31" s="42"/>
      <c r="E31" s="42"/>
      <c r="F31" s="42"/>
      <c r="G31" s="42"/>
      <c r="H31" s="43"/>
      <c r="I31" s="16"/>
      <c r="J31" s="39" t="s">
        <v>91</v>
      </c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40"/>
      <c r="BX31" s="41" t="s">
        <v>75</v>
      </c>
      <c r="BY31" s="42"/>
      <c r="BZ31" s="42"/>
      <c r="CA31" s="42"/>
      <c r="CB31" s="42"/>
      <c r="CC31" s="42"/>
      <c r="CD31" s="42"/>
      <c r="CE31" s="42"/>
      <c r="CF31" s="42"/>
      <c r="CG31" s="43"/>
      <c r="CH31" s="44">
        <v>3451.02</v>
      </c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6"/>
    </row>
    <row r="32" spans="1:105" s="11" customFormat="1" ht="11.25" x14ac:dyDescent="0.2">
      <c r="A32" s="27" t="s">
        <v>23</v>
      </c>
      <c r="B32" s="28"/>
      <c r="C32" s="28"/>
      <c r="D32" s="28"/>
      <c r="E32" s="28"/>
      <c r="F32" s="28"/>
      <c r="G32" s="28"/>
      <c r="H32" s="29"/>
      <c r="I32" s="18"/>
      <c r="J32" s="30" t="s">
        <v>64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1"/>
      <c r="BX32" s="41" t="s">
        <v>75</v>
      </c>
      <c r="BY32" s="42"/>
      <c r="BZ32" s="42"/>
      <c r="CA32" s="42"/>
      <c r="CB32" s="42"/>
      <c r="CC32" s="42"/>
      <c r="CD32" s="42"/>
      <c r="CE32" s="42"/>
      <c r="CF32" s="42"/>
      <c r="CG32" s="43"/>
      <c r="CH32" s="32">
        <f>SUM(CH33:DA34)</f>
        <v>2975.02</v>
      </c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4"/>
    </row>
    <row r="33" spans="1:105" s="11" customFormat="1" ht="22.5" customHeight="1" x14ac:dyDescent="0.2">
      <c r="A33" s="41" t="s">
        <v>24</v>
      </c>
      <c r="B33" s="42"/>
      <c r="C33" s="42"/>
      <c r="D33" s="42"/>
      <c r="E33" s="42"/>
      <c r="F33" s="42"/>
      <c r="G33" s="42"/>
      <c r="H33" s="43"/>
      <c r="I33" s="16"/>
      <c r="J33" s="39" t="s">
        <v>65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40"/>
      <c r="BX33" s="41" t="s">
        <v>75</v>
      </c>
      <c r="BY33" s="42"/>
      <c r="BZ33" s="42"/>
      <c r="CA33" s="42"/>
      <c r="CB33" s="42"/>
      <c r="CC33" s="42"/>
      <c r="CD33" s="42"/>
      <c r="CE33" s="42"/>
      <c r="CF33" s="42"/>
      <c r="CG33" s="43"/>
      <c r="CH33" s="44">
        <v>627.69000000000005</v>
      </c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6"/>
    </row>
    <row r="34" spans="1:105" s="11" customFormat="1" ht="11.25" x14ac:dyDescent="0.2">
      <c r="A34" s="41" t="s">
        <v>25</v>
      </c>
      <c r="B34" s="42"/>
      <c r="C34" s="42"/>
      <c r="D34" s="42"/>
      <c r="E34" s="42"/>
      <c r="F34" s="42"/>
      <c r="G34" s="42"/>
      <c r="H34" s="43"/>
      <c r="I34" s="16"/>
      <c r="J34" s="39" t="s">
        <v>92</v>
      </c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40"/>
      <c r="BX34" s="41" t="s">
        <v>75</v>
      </c>
      <c r="BY34" s="42"/>
      <c r="BZ34" s="42"/>
      <c r="CA34" s="42"/>
      <c r="CB34" s="42"/>
      <c r="CC34" s="42"/>
      <c r="CD34" s="42"/>
      <c r="CE34" s="42"/>
      <c r="CF34" s="42"/>
      <c r="CG34" s="43"/>
      <c r="CH34" s="44">
        <v>2347.33</v>
      </c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6"/>
    </row>
    <row r="35" spans="1:105" s="11" customFormat="1" ht="11.25" x14ac:dyDescent="0.2">
      <c r="A35" s="27" t="s">
        <v>26</v>
      </c>
      <c r="B35" s="28"/>
      <c r="C35" s="28"/>
      <c r="D35" s="28"/>
      <c r="E35" s="28"/>
      <c r="F35" s="28"/>
      <c r="G35" s="28"/>
      <c r="H35" s="29"/>
      <c r="I35" s="18"/>
      <c r="J35" s="30" t="s">
        <v>93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1"/>
      <c r="BX35" s="41" t="s">
        <v>75</v>
      </c>
      <c r="BY35" s="42"/>
      <c r="BZ35" s="42"/>
      <c r="CA35" s="42"/>
      <c r="CB35" s="42"/>
      <c r="CC35" s="42"/>
      <c r="CD35" s="42"/>
      <c r="CE35" s="42"/>
      <c r="CF35" s="42"/>
      <c r="CG35" s="43"/>
      <c r="CH35" s="32">
        <f>SUM(CH36:DA38)</f>
        <v>7278.9400000000005</v>
      </c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4"/>
    </row>
    <row r="36" spans="1:105" s="11" customFormat="1" ht="11.25" customHeight="1" x14ac:dyDescent="0.2">
      <c r="A36" s="41" t="s">
        <v>27</v>
      </c>
      <c r="B36" s="42"/>
      <c r="C36" s="42"/>
      <c r="D36" s="42"/>
      <c r="E36" s="42"/>
      <c r="F36" s="42"/>
      <c r="G36" s="42"/>
      <c r="H36" s="43"/>
      <c r="I36" s="16"/>
      <c r="J36" s="39" t="s">
        <v>38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40"/>
      <c r="BX36" s="41" t="s">
        <v>75</v>
      </c>
      <c r="BY36" s="42"/>
      <c r="BZ36" s="42"/>
      <c r="CA36" s="42"/>
      <c r="CB36" s="42"/>
      <c r="CC36" s="42"/>
      <c r="CD36" s="42"/>
      <c r="CE36" s="42"/>
      <c r="CF36" s="42"/>
      <c r="CG36" s="43"/>
      <c r="CH36" s="44">
        <v>4127.76</v>
      </c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6"/>
    </row>
    <row r="37" spans="1:105" s="11" customFormat="1" ht="11.25" x14ac:dyDescent="0.2">
      <c r="A37" s="41" t="s">
        <v>28</v>
      </c>
      <c r="B37" s="42"/>
      <c r="C37" s="42"/>
      <c r="D37" s="42"/>
      <c r="E37" s="42"/>
      <c r="F37" s="42"/>
      <c r="G37" s="42"/>
      <c r="H37" s="43"/>
      <c r="I37" s="16"/>
      <c r="J37" s="39" t="s">
        <v>131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40"/>
      <c r="BX37" s="41" t="s">
        <v>75</v>
      </c>
      <c r="BY37" s="42"/>
      <c r="BZ37" s="42"/>
      <c r="CA37" s="42"/>
      <c r="CB37" s="42"/>
      <c r="CC37" s="42"/>
      <c r="CD37" s="42"/>
      <c r="CE37" s="42"/>
      <c r="CF37" s="42"/>
      <c r="CG37" s="43"/>
      <c r="CH37" s="44">
        <v>1613.78</v>
      </c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6"/>
    </row>
    <row r="38" spans="1:105" s="11" customFormat="1" ht="11.25" x14ac:dyDescent="0.2">
      <c r="A38" s="41" t="s">
        <v>29</v>
      </c>
      <c r="B38" s="42"/>
      <c r="C38" s="42"/>
      <c r="D38" s="42"/>
      <c r="E38" s="42"/>
      <c r="F38" s="42"/>
      <c r="G38" s="42"/>
      <c r="H38" s="43"/>
      <c r="I38" s="16"/>
      <c r="J38" s="39" t="s">
        <v>94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40"/>
      <c r="BX38" s="41" t="s">
        <v>75</v>
      </c>
      <c r="BY38" s="42"/>
      <c r="BZ38" s="42"/>
      <c r="CA38" s="42"/>
      <c r="CB38" s="42"/>
      <c r="CC38" s="42"/>
      <c r="CD38" s="42"/>
      <c r="CE38" s="42"/>
      <c r="CF38" s="42"/>
      <c r="CG38" s="43"/>
      <c r="CH38" s="44">
        <v>1537.4</v>
      </c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6"/>
    </row>
    <row r="39" spans="1:105" s="11" customFormat="1" ht="11.25" x14ac:dyDescent="0.2">
      <c r="A39" s="27" t="s">
        <v>39</v>
      </c>
      <c r="B39" s="28"/>
      <c r="C39" s="28"/>
      <c r="D39" s="28"/>
      <c r="E39" s="28"/>
      <c r="F39" s="28"/>
      <c r="G39" s="28"/>
      <c r="H39" s="29"/>
      <c r="I39" s="18"/>
      <c r="J39" s="30" t="s">
        <v>77</v>
      </c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1"/>
      <c r="BX39" s="41" t="s">
        <v>75</v>
      </c>
      <c r="BY39" s="42"/>
      <c r="BZ39" s="42"/>
      <c r="CA39" s="42"/>
      <c r="CB39" s="42"/>
      <c r="CC39" s="42"/>
      <c r="CD39" s="42"/>
      <c r="CE39" s="42"/>
      <c r="CF39" s="42"/>
      <c r="CG39" s="43"/>
      <c r="CH39" s="32">
        <f>SUM(CH40:CZ44)</f>
        <v>157044.57</v>
      </c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4"/>
    </row>
    <row r="40" spans="1:105" s="11" customFormat="1" ht="11.25" customHeight="1" x14ac:dyDescent="0.2">
      <c r="A40" s="41" t="s">
        <v>105</v>
      </c>
      <c r="B40" s="42"/>
      <c r="C40" s="42"/>
      <c r="D40" s="42"/>
      <c r="E40" s="42"/>
      <c r="F40" s="42"/>
      <c r="G40" s="42"/>
      <c r="H40" s="43"/>
      <c r="I40" s="16"/>
      <c r="J40" s="39" t="s">
        <v>16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40"/>
      <c r="BX40" s="41" t="s">
        <v>75</v>
      </c>
      <c r="BY40" s="42"/>
      <c r="BZ40" s="42"/>
      <c r="CA40" s="42"/>
      <c r="CB40" s="42"/>
      <c r="CC40" s="42"/>
      <c r="CD40" s="42"/>
      <c r="CE40" s="42"/>
      <c r="CF40" s="42"/>
      <c r="CG40" s="43"/>
      <c r="CH40" s="44">
        <v>13179.82</v>
      </c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6"/>
    </row>
    <row r="41" spans="1:105" s="11" customFormat="1" ht="11.25" x14ac:dyDescent="0.2">
      <c r="A41" s="41" t="s">
        <v>106</v>
      </c>
      <c r="B41" s="42"/>
      <c r="C41" s="42"/>
      <c r="D41" s="42"/>
      <c r="E41" s="42"/>
      <c r="F41" s="42"/>
      <c r="G41" s="42"/>
      <c r="H41" s="43"/>
      <c r="I41" s="16"/>
      <c r="J41" s="39" t="s">
        <v>18</v>
      </c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40"/>
      <c r="BX41" s="41" t="s">
        <v>75</v>
      </c>
      <c r="BY41" s="42"/>
      <c r="BZ41" s="42"/>
      <c r="CA41" s="42"/>
      <c r="CB41" s="42"/>
      <c r="CC41" s="42"/>
      <c r="CD41" s="42"/>
      <c r="CE41" s="42"/>
      <c r="CF41" s="42"/>
      <c r="CG41" s="43"/>
      <c r="CH41" s="44">
        <v>349.16</v>
      </c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6"/>
    </row>
    <row r="42" spans="1:105" s="11" customFormat="1" ht="11.25" x14ac:dyDescent="0.2">
      <c r="A42" s="41" t="s">
        <v>107</v>
      </c>
      <c r="B42" s="42"/>
      <c r="C42" s="42"/>
      <c r="D42" s="42"/>
      <c r="E42" s="42"/>
      <c r="F42" s="42"/>
      <c r="G42" s="42"/>
      <c r="H42" s="43"/>
      <c r="I42" s="16"/>
      <c r="J42" s="39" t="s">
        <v>20</v>
      </c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40"/>
      <c r="BX42" s="41" t="s">
        <v>75</v>
      </c>
      <c r="BY42" s="42"/>
      <c r="BZ42" s="42"/>
      <c r="CA42" s="42"/>
      <c r="CB42" s="42"/>
      <c r="CC42" s="42"/>
      <c r="CD42" s="42"/>
      <c r="CE42" s="42"/>
      <c r="CF42" s="42"/>
      <c r="CG42" s="43"/>
      <c r="CH42" s="44">
        <v>3213.09</v>
      </c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6"/>
    </row>
    <row r="43" spans="1:105" s="11" customFormat="1" ht="11.25" x14ac:dyDescent="0.2">
      <c r="A43" s="41" t="s">
        <v>108</v>
      </c>
      <c r="B43" s="42"/>
      <c r="C43" s="42"/>
      <c r="D43" s="42"/>
      <c r="E43" s="42"/>
      <c r="F43" s="42"/>
      <c r="G43" s="42"/>
      <c r="H43" s="43"/>
      <c r="I43" s="16"/>
      <c r="J43" s="39" t="s">
        <v>22</v>
      </c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40"/>
      <c r="BX43" s="41" t="s">
        <v>75</v>
      </c>
      <c r="BY43" s="42"/>
      <c r="BZ43" s="42"/>
      <c r="CA43" s="42"/>
      <c r="CB43" s="42"/>
      <c r="CC43" s="42"/>
      <c r="CD43" s="42"/>
      <c r="CE43" s="42"/>
      <c r="CF43" s="42"/>
      <c r="CG43" s="43"/>
      <c r="CH43" s="44">
        <v>2246.09</v>
      </c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6"/>
    </row>
    <row r="44" spans="1:105" s="11" customFormat="1" ht="11.25" customHeight="1" x14ac:dyDescent="0.2">
      <c r="A44" s="41" t="s">
        <v>109</v>
      </c>
      <c r="B44" s="42"/>
      <c r="C44" s="42"/>
      <c r="D44" s="42"/>
      <c r="E44" s="42"/>
      <c r="F44" s="42"/>
      <c r="G44" s="42"/>
      <c r="H44" s="43"/>
      <c r="I44" s="16"/>
      <c r="J44" s="39" t="s">
        <v>95</v>
      </c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40"/>
      <c r="BX44" s="41" t="s">
        <v>75</v>
      </c>
      <c r="BY44" s="42"/>
      <c r="BZ44" s="42"/>
      <c r="CA44" s="42"/>
      <c r="CB44" s="42"/>
      <c r="CC44" s="42"/>
      <c r="CD44" s="42"/>
      <c r="CE44" s="42"/>
      <c r="CF44" s="42"/>
      <c r="CG44" s="43"/>
      <c r="CH44" s="44">
        <f>SUM(CH45:DA48)</f>
        <v>138056.41</v>
      </c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6"/>
    </row>
    <row r="45" spans="1:105" s="11" customFormat="1" ht="11.25" customHeight="1" x14ac:dyDescent="0.2">
      <c r="A45" s="41" t="s">
        <v>110</v>
      </c>
      <c r="B45" s="42"/>
      <c r="C45" s="42"/>
      <c r="D45" s="42"/>
      <c r="E45" s="42"/>
      <c r="F45" s="42"/>
      <c r="G45" s="42"/>
      <c r="H45" s="43"/>
      <c r="I45" s="16"/>
      <c r="J45" s="39" t="s">
        <v>96</v>
      </c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40"/>
      <c r="BX45" s="41" t="s">
        <v>75</v>
      </c>
      <c r="BY45" s="42"/>
      <c r="BZ45" s="42"/>
      <c r="CA45" s="42"/>
      <c r="CB45" s="42"/>
      <c r="CC45" s="42"/>
      <c r="CD45" s="42"/>
      <c r="CE45" s="42"/>
      <c r="CF45" s="42"/>
      <c r="CG45" s="43"/>
      <c r="CH45" s="44">
        <v>0</v>
      </c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6"/>
    </row>
    <row r="46" spans="1:105" s="11" customFormat="1" ht="22.5" customHeight="1" x14ac:dyDescent="0.2">
      <c r="A46" s="41" t="s">
        <v>111</v>
      </c>
      <c r="B46" s="42"/>
      <c r="C46" s="42"/>
      <c r="D46" s="42"/>
      <c r="E46" s="42"/>
      <c r="F46" s="42"/>
      <c r="G46" s="42"/>
      <c r="H46" s="43"/>
      <c r="I46" s="16"/>
      <c r="J46" s="39" t="s">
        <v>97</v>
      </c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40"/>
      <c r="BX46" s="41" t="s">
        <v>75</v>
      </c>
      <c r="BY46" s="42"/>
      <c r="BZ46" s="42"/>
      <c r="CA46" s="42"/>
      <c r="CB46" s="42"/>
      <c r="CC46" s="42"/>
      <c r="CD46" s="42"/>
      <c r="CE46" s="42"/>
      <c r="CF46" s="42"/>
      <c r="CG46" s="43"/>
      <c r="CH46" s="44">
        <v>44144.26</v>
      </c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6"/>
    </row>
    <row r="47" spans="1:105" s="11" customFormat="1" ht="11.25" customHeight="1" x14ac:dyDescent="0.2">
      <c r="A47" s="41" t="s">
        <v>112</v>
      </c>
      <c r="B47" s="42"/>
      <c r="C47" s="42"/>
      <c r="D47" s="42"/>
      <c r="E47" s="42"/>
      <c r="F47" s="42"/>
      <c r="G47" s="42"/>
      <c r="H47" s="43"/>
      <c r="I47" s="16"/>
      <c r="J47" s="39" t="s">
        <v>98</v>
      </c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40"/>
      <c r="BX47" s="41" t="s">
        <v>75</v>
      </c>
      <c r="BY47" s="42"/>
      <c r="BZ47" s="42"/>
      <c r="CA47" s="42"/>
      <c r="CB47" s="42"/>
      <c r="CC47" s="42"/>
      <c r="CD47" s="42"/>
      <c r="CE47" s="42"/>
      <c r="CF47" s="42"/>
      <c r="CG47" s="43"/>
      <c r="CH47" s="44">
        <v>33197.32</v>
      </c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6"/>
    </row>
    <row r="48" spans="1:105" s="11" customFormat="1" ht="11.25" customHeight="1" x14ac:dyDescent="0.2">
      <c r="A48" s="41" t="s">
        <v>113</v>
      </c>
      <c r="B48" s="42"/>
      <c r="C48" s="42"/>
      <c r="D48" s="42"/>
      <c r="E48" s="42"/>
      <c r="F48" s="42"/>
      <c r="G48" s="42"/>
      <c r="H48" s="43"/>
      <c r="I48" s="16"/>
      <c r="J48" s="39" t="s">
        <v>30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40"/>
      <c r="BX48" s="41" t="s">
        <v>75</v>
      </c>
      <c r="BY48" s="42"/>
      <c r="BZ48" s="42"/>
      <c r="CA48" s="42"/>
      <c r="CB48" s="42"/>
      <c r="CC48" s="42"/>
      <c r="CD48" s="42"/>
      <c r="CE48" s="42"/>
      <c r="CF48" s="42"/>
      <c r="CG48" s="43"/>
      <c r="CH48" s="44">
        <v>60714.83</v>
      </c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6"/>
    </row>
    <row r="49" spans="1:105" s="11" customFormat="1" ht="11.25" customHeight="1" x14ac:dyDescent="0.2">
      <c r="A49" s="27" t="s">
        <v>40</v>
      </c>
      <c r="B49" s="28"/>
      <c r="C49" s="28"/>
      <c r="D49" s="28"/>
      <c r="E49" s="28"/>
      <c r="F49" s="28"/>
      <c r="G49" s="28"/>
      <c r="H49" s="29"/>
      <c r="I49" s="18"/>
      <c r="J49" s="30" t="s">
        <v>31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1"/>
      <c r="BX49" s="41" t="s">
        <v>75</v>
      </c>
      <c r="BY49" s="42"/>
      <c r="BZ49" s="42"/>
      <c r="CA49" s="42"/>
      <c r="CB49" s="42"/>
      <c r="CC49" s="42"/>
      <c r="CD49" s="42"/>
      <c r="CE49" s="42"/>
      <c r="CF49" s="42"/>
      <c r="CG49" s="43"/>
      <c r="CH49" s="32">
        <v>10978.13</v>
      </c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4"/>
    </row>
    <row r="50" spans="1:105" s="11" customFormat="1" ht="11.25" customHeight="1" x14ac:dyDescent="0.2">
      <c r="A50" s="27" t="s">
        <v>41</v>
      </c>
      <c r="B50" s="28"/>
      <c r="C50" s="28"/>
      <c r="D50" s="28"/>
      <c r="E50" s="28"/>
      <c r="F50" s="28"/>
      <c r="G50" s="28"/>
      <c r="H50" s="29"/>
      <c r="I50" s="18"/>
      <c r="J50" s="30" t="s">
        <v>32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1"/>
      <c r="BX50" s="41" t="s">
        <v>75</v>
      </c>
      <c r="BY50" s="42"/>
      <c r="BZ50" s="42"/>
      <c r="CA50" s="42"/>
      <c r="CB50" s="42"/>
      <c r="CC50" s="42"/>
      <c r="CD50" s="42"/>
      <c r="CE50" s="42"/>
      <c r="CF50" s="42"/>
      <c r="CG50" s="43"/>
      <c r="CH50" s="32">
        <f>CH51+CH52+CH53+CH54+CH55+CH56</f>
        <v>60088.45</v>
      </c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4"/>
    </row>
    <row r="51" spans="1:105" s="11" customFormat="1" ht="11.25" customHeight="1" x14ac:dyDescent="0.2">
      <c r="A51" s="41" t="s">
        <v>42</v>
      </c>
      <c r="B51" s="42"/>
      <c r="C51" s="42"/>
      <c r="D51" s="42"/>
      <c r="E51" s="42"/>
      <c r="F51" s="42"/>
      <c r="G51" s="42"/>
      <c r="H51" s="43"/>
      <c r="I51" s="16"/>
      <c r="J51" s="39" t="s">
        <v>33</v>
      </c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40"/>
      <c r="BX51" s="41" t="s">
        <v>75</v>
      </c>
      <c r="BY51" s="42"/>
      <c r="BZ51" s="42"/>
      <c r="CA51" s="42"/>
      <c r="CB51" s="42"/>
      <c r="CC51" s="42"/>
      <c r="CD51" s="42"/>
      <c r="CE51" s="42"/>
      <c r="CF51" s="42"/>
      <c r="CG51" s="43"/>
      <c r="CH51" s="44">
        <v>15710.34</v>
      </c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6"/>
    </row>
    <row r="52" spans="1:105" s="11" customFormat="1" ht="11.25" customHeight="1" x14ac:dyDescent="0.2">
      <c r="A52" s="41" t="s">
        <v>43</v>
      </c>
      <c r="B52" s="42"/>
      <c r="C52" s="42"/>
      <c r="D52" s="42"/>
      <c r="E52" s="42"/>
      <c r="F52" s="42"/>
      <c r="G52" s="42"/>
      <c r="H52" s="43"/>
      <c r="I52" s="16"/>
      <c r="J52" s="39" t="s">
        <v>34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40"/>
      <c r="BX52" s="41" t="s">
        <v>75</v>
      </c>
      <c r="BY52" s="42"/>
      <c r="BZ52" s="42"/>
      <c r="CA52" s="42"/>
      <c r="CB52" s="42"/>
      <c r="CC52" s="42"/>
      <c r="CD52" s="42"/>
      <c r="CE52" s="42"/>
      <c r="CF52" s="42"/>
      <c r="CG52" s="43"/>
      <c r="CH52" s="44">
        <v>20254.11</v>
      </c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6"/>
    </row>
    <row r="53" spans="1:105" s="11" customFormat="1" ht="11.25" customHeight="1" x14ac:dyDescent="0.2">
      <c r="A53" s="41" t="s">
        <v>44</v>
      </c>
      <c r="B53" s="42"/>
      <c r="C53" s="42"/>
      <c r="D53" s="42"/>
      <c r="E53" s="42"/>
      <c r="F53" s="42"/>
      <c r="G53" s="42"/>
      <c r="H53" s="43"/>
      <c r="I53" s="16"/>
      <c r="J53" s="39" t="s">
        <v>99</v>
      </c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40"/>
      <c r="BX53" s="41" t="s">
        <v>75</v>
      </c>
      <c r="BY53" s="42"/>
      <c r="BZ53" s="42"/>
      <c r="CA53" s="42"/>
      <c r="CB53" s="42"/>
      <c r="CC53" s="42"/>
      <c r="CD53" s="42"/>
      <c r="CE53" s="42"/>
      <c r="CF53" s="42"/>
      <c r="CG53" s="43"/>
      <c r="CH53" s="44">
        <v>7727.38</v>
      </c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6"/>
    </row>
    <row r="54" spans="1:105" s="11" customFormat="1" ht="11.25" customHeight="1" x14ac:dyDescent="0.2">
      <c r="A54" s="41" t="s">
        <v>45</v>
      </c>
      <c r="B54" s="42"/>
      <c r="C54" s="42"/>
      <c r="D54" s="42"/>
      <c r="E54" s="42"/>
      <c r="F54" s="42"/>
      <c r="G54" s="42"/>
      <c r="H54" s="43"/>
      <c r="I54" s="16"/>
      <c r="J54" s="39" t="s">
        <v>130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40"/>
      <c r="BX54" s="41" t="s">
        <v>75</v>
      </c>
      <c r="BY54" s="42"/>
      <c r="BZ54" s="42"/>
      <c r="CA54" s="42"/>
      <c r="CB54" s="42"/>
      <c r="CC54" s="42"/>
      <c r="CD54" s="42"/>
      <c r="CE54" s="42"/>
      <c r="CF54" s="42"/>
      <c r="CG54" s="43"/>
      <c r="CH54" s="44">
        <v>0</v>
      </c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6"/>
    </row>
    <row r="55" spans="1:105" s="11" customFormat="1" ht="11.25" customHeight="1" x14ac:dyDescent="0.2">
      <c r="A55" s="41" t="s">
        <v>114</v>
      </c>
      <c r="B55" s="42"/>
      <c r="C55" s="42"/>
      <c r="D55" s="42"/>
      <c r="E55" s="42"/>
      <c r="F55" s="42"/>
      <c r="G55" s="42"/>
      <c r="H55" s="43"/>
      <c r="I55" s="16"/>
      <c r="J55" s="39" t="s">
        <v>100</v>
      </c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40"/>
      <c r="BX55" s="41" t="s">
        <v>75</v>
      </c>
      <c r="BY55" s="42"/>
      <c r="BZ55" s="42"/>
      <c r="CA55" s="42"/>
      <c r="CB55" s="42"/>
      <c r="CC55" s="42"/>
      <c r="CD55" s="42"/>
      <c r="CE55" s="42"/>
      <c r="CF55" s="42"/>
      <c r="CG55" s="43"/>
      <c r="CH55" s="44">
        <v>0</v>
      </c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6"/>
    </row>
    <row r="56" spans="1:105" s="11" customFormat="1" ht="11.25" customHeight="1" x14ac:dyDescent="0.2">
      <c r="A56" s="41" t="s">
        <v>115</v>
      </c>
      <c r="B56" s="42"/>
      <c r="C56" s="42"/>
      <c r="D56" s="42"/>
      <c r="E56" s="42"/>
      <c r="F56" s="42"/>
      <c r="G56" s="42"/>
      <c r="H56" s="43"/>
      <c r="I56" s="16"/>
      <c r="J56" s="39" t="s">
        <v>30</v>
      </c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40"/>
      <c r="BX56" s="41" t="s">
        <v>75</v>
      </c>
      <c r="BY56" s="42"/>
      <c r="BZ56" s="42"/>
      <c r="CA56" s="42"/>
      <c r="CB56" s="42"/>
      <c r="CC56" s="42"/>
      <c r="CD56" s="42"/>
      <c r="CE56" s="42"/>
      <c r="CF56" s="42"/>
      <c r="CG56" s="43"/>
      <c r="CH56" s="44">
        <v>16396.62</v>
      </c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6"/>
    </row>
    <row r="57" spans="1:105" s="11" customFormat="1" ht="11.25" customHeight="1" x14ac:dyDescent="0.2">
      <c r="A57" s="27">
        <v>2</v>
      </c>
      <c r="B57" s="28"/>
      <c r="C57" s="28"/>
      <c r="D57" s="28"/>
      <c r="E57" s="28"/>
      <c r="F57" s="28"/>
      <c r="G57" s="28"/>
      <c r="H57" s="29"/>
      <c r="I57" s="18"/>
      <c r="J57" s="30" t="s">
        <v>35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1"/>
      <c r="BX57" s="41" t="s">
        <v>75</v>
      </c>
      <c r="BY57" s="42"/>
      <c r="BZ57" s="42"/>
      <c r="CA57" s="42"/>
      <c r="CB57" s="42"/>
      <c r="CC57" s="42"/>
      <c r="CD57" s="42"/>
      <c r="CE57" s="42"/>
      <c r="CF57" s="42"/>
      <c r="CG57" s="43"/>
      <c r="CH57" s="32">
        <v>20755.95</v>
      </c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4"/>
    </row>
    <row r="58" spans="1:105" s="11" customFormat="1" ht="11.25" customHeight="1" x14ac:dyDescent="0.2">
      <c r="A58" s="27">
        <v>3</v>
      </c>
      <c r="B58" s="28"/>
      <c r="C58" s="28"/>
      <c r="D58" s="28"/>
      <c r="E58" s="28"/>
      <c r="F58" s="28"/>
      <c r="G58" s="28"/>
      <c r="H58" s="29"/>
      <c r="I58" s="18"/>
      <c r="J58" s="30" t="s">
        <v>78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1"/>
      <c r="BX58" s="41" t="s">
        <v>75</v>
      </c>
      <c r="BY58" s="42"/>
      <c r="BZ58" s="42"/>
      <c r="CA58" s="42"/>
      <c r="CB58" s="42"/>
      <c r="CC58" s="42"/>
      <c r="CD58" s="42"/>
      <c r="CE58" s="42"/>
      <c r="CF58" s="42"/>
      <c r="CG58" s="43"/>
      <c r="CH58" s="32">
        <f>SUM(CH59:DA63)</f>
        <v>26401.566500000001</v>
      </c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4"/>
    </row>
    <row r="59" spans="1:105" s="11" customFormat="1" ht="11.25" customHeight="1" x14ac:dyDescent="0.2">
      <c r="A59" s="41" t="s">
        <v>46</v>
      </c>
      <c r="B59" s="42"/>
      <c r="C59" s="42"/>
      <c r="D59" s="42"/>
      <c r="E59" s="42"/>
      <c r="F59" s="42"/>
      <c r="G59" s="42"/>
      <c r="H59" s="43"/>
      <c r="I59" s="16"/>
      <c r="J59" s="39" t="s">
        <v>36</v>
      </c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40"/>
      <c r="BX59" s="41" t="s">
        <v>75</v>
      </c>
      <c r="BY59" s="42"/>
      <c r="BZ59" s="42"/>
      <c r="CA59" s="42"/>
      <c r="CB59" s="42"/>
      <c r="CC59" s="42"/>
      <c r="CD59" s="42"/>
      <c r="CE59" s="42"/>
      <c r="CF59" s="42"/>
      <c r="CG59" s="43"/>
      <c r="CH59" s="44">
        <v>982.13</v>
      </c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6"/>
    </row>
    <row r="60" spans="1:105" s="11" customFormat="1" ht="11.25" customHeight="1" x14ac:dyDescent="0.2">
      <c r="A60" s="41" t="s">
        <v>47</v>
      </c>
      <c r="B60" s="42"/>
      <c r="C60" s="42"/>
      <c r="D60" s="42"/>
      <c r="E60" s="42"/>
      <c r="F60" s="42"/>
      <c r="G60" s="42"/>
      <c r="H60" s="43"/>
      <c r="I60" s="16"/>
      <c r="J60" s="39" t="s">
        <v>101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40"/>
      <c r="BX60" s="41" t="s">
        <v>75</v>
      </c>
      <c r="BY60" s="42"/>
      <c r="BZ60" s="42"/>
      <c r="CA60" s="42"/>
      <c r="CB60" s="42"/>
      <c r="CC60" s="42"/>
      <c r="CD60" s="42"/>
      <c r="CE60" s="42"/>
      <c r="CF60" s="42"/>
      <c r="CG60" s="43"/>
      <c r="CH60" s="44">
        <v>0</v>
      </c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6"/>
    </row>
    <row r="61" spans="1:105" s="11" customFormat="1" ht="11.25" x14ac:dyDescent="0.2">
      <c r="A61" s="41" t="s">
        <v>48</v>
      </c>
      <c r="B61" s="42"/>
      <c r="C61" s="42"/>
      <c r="D61" s="42"/>
      <c r="E61" s="42"/>
      <c r="F61" s="42"/>
      <c r="G61" s="42"/>
      <c r="H61" s="43"/>
      <c r="I61" s="16"/>
      <c r="J61" s="39" t="s">
        <v>37</v>
      </c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40"/>
      <c r="BX61" s="41" t="s">
        <v>75</v>
      </c>
      <c r="BY61" s="42"/>
      <c r="BZ61" s="42"/>
      <c r="CA61" s="42"/>
      <c r="CB61" s="42"/>
      <c r="CC61" s="42"/>
      <c r="CD61" s="42"/>
      <c r="CE61" s="42"/>
      <c r="CF61" s="42"/>
      <c r="CG61" s="43"/>
      <c r="CH61" s="44">
        <v>18222.156500000001</v>
      </c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6"/>
    </row>
    <row r="62" spans="1:105" s="11" customFormat="1" ht="11.25" x14ac:dyDescent="0.2">
      <c r="A62" s="41" t="s">
        <v>49</v>
      </c>
      <c r="B62" s="42"/>
      <c r="C62" s="42"/>
      <c r="D62" s="42"/>
      <c r="E62" s="42"/>
      <c r="F62" s="42"/>
      <c r="G62" s="42"/>
      <c r="H62" s="43"/>
      <c r="I62" s="16"/>
      <c r="J62" s="39" t="s">
        <v>102</v>
      </c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40"/>
      <c r="BX62" s="41" t="s">
        <v>75</v>
      </c>
      <c r="BY62" s="42"/>
      <c r="BZ62" s="42"/>
      <c r="CA62" s="42"/>
      <c r="CB62" s="42"/>
      <c r="CC62" s="42"/>
      <c r="CD62" s="42"/>
      <c r="CE62" s="42"/>
      <c r="CF62" s="42"/>
      <c r="CG62" s="43"/>
      <c r="CH62" s="44">
        <v>0</v>
      </c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6"/>
    </row>
    <row r="63" spans="1:105" s="11" customFormat="1" ht="11.25" x14ac:dyDescent="0.2">
      <c r="A63" s="41" t="s">
        <v>116</v>
      </c>
      <c r="B63" s="42"/>
      <c r="C63" s="42"/>
      <c r="D63" s="42"/>
      <c r="E63" s="42"/>
      <c r="F63" s="42"/>
      <c r="G63" s="42"/>
      <c r="H63" s="43"/>
      <c r="I63" s="16"/>
      <c r="J63" s="39" t="s">
        <v>50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40"/>
      <c r="BX63" s="41" t="s">
        <v>75</v>
      </c>
      <c r="BY63" s="42"/>
      <c r="BZ63" s="42"/>
      <c r="CA63" s="42"/>
      <c r="CB63" s="42"/>
      <c r="CC63" s="42"/>
      <c r="CD63" s="42"/>
      <c r="CE63" s="42"/>
      <c r="CF63" s="42"/>
      <c r="CG63" s="43"/>
      <c r="CH63" s="44">
        <v>7197.28</v>
      </c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6"/>
    </row>
    <row r="64" spans="1:105" s="11" customFormat="1" ht="11.25" x14ac:dyDescent="0.2">
      <c r="A64" s="27">
        <v>4</v>
      </c>
      <c r="B64" s="28"/>
      <c r="C64" s="28"/>
      <c r="D64" s="28"/>
      <c r="E64" s="28"/>
      <c r="F64" s="28"/>
      <c r="G64" s="28"/>
      <c r="H64" s="29"/>
      <c r="I64" s="18"/>
      <c r="J64" s="30" t="s">
        <v>66</v>
      </c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1"/>
      <c r="BX64" s="41" t="s">
        <v>75</v>
      </c>
      <c r="BY64" s="42"/>
      <c r="BZ64" s="42"/>
      <c r="CA64" s="42"/>
      <c r="CB64" s="42"/>
      <c r="CC64" s="42"/>
      <c r="CD64" s="42"/>
      <c r="CE64" s="42"/>
      <c r="CF64" s="42"/>
      <c r="CG64" s="43"/>
      <c r="CH64" s="32">
        <f>CH65+CH70</f>
        <v>78071.423125000001</v>
      </c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4"/>
    </row>
    <row r="65" spans="1:105" s="11" customFormat="1" ht="11.25" x14ac:dyDescent="0.2">
      <c r="A65" s="27" t="s">
        <v>52</v>
      </c>
      <c r="B65" s="28"/>
      <c r="C65" s="28"/>
      <c r="D65" s="28"/>
      <c r="E65" s="28"/>
      <c r="F65" s="28"/>
      <c r="G65" s="28"/>
      <c r="H65" s="29"/>
      <c r="I65" s="18"/>
      <c r="J65" s="30" t="s">
        <v>51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1"/>
      <c r="BX65" s="41" t="s">
        <v>75</v>
      </c>
      <c r="BY65" s="42"/>
      <c r="BZ65" s="42"/>
      <c r="CA65" s="42"/>
      <c r="CB65" s="42"/>
      <c r="CC65" s="42"/>
      <c r="CD65" s="42"/>
      <c r="CE65" s="42"/>
      <c r="CF65" s="42"/>
      <c r="CG65" s="43"/>
      <c r="CH65" s="32">
        <f>SUM(CH66:DA69)</f>
        <v>0</v>
      </c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4"/>
    </row>
    <row r="66" spans="1:105" s="11" customFormat="1" ht="11.25" x14ac:dyDescent="0.2">
      <c r="A66" s="41" t="s">
        <v>67</v>
      </c>
      <c r="B66" s="42"/>
      <c r="C66" s="42"/>
      <c r="D66" s="42"/>
      <c r="E66" s="42"/>
      <c r="F66" s="42"/>
      <c r="G66" s="42"/>
      <c r="H66" s="43"/>
      <c r="I66" s="16"/>
      <c r="J66" s="39" t="s">
        <v>53</v>
      </c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40"/>
      <c r="BX66" s="41" t="s">
        <v>75</v>
      </c>
      <c r="BY66" s="42"/>
      <c r="BZ66" s="42"/>
      <c r="CA66" s="42"/>
      <c r="CB66" s="42"/>
      <c r="CC66" s="42"/>
      <c r="CD66" s="42"/>
      <c r="CE66" s="42"/>
      <c r="CF66" s="42"/>
      <c r="CG66" s="43"/>
      <c r="CH66" s="44">
        <v>0</v>
      </c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6"/>
    </row>
    <row r="67" spans="1:105" s="11" customFormat="1" ht="11.25" x14ac:dyDescent="0.2">
      <c r="A67" s="41" t="s">
        <v>68</v>
      </c>
      <c r="B67" s="42"/>
      <c r="C67" s="42"/>
      <c r="D67" s="42"/>
      <c r="E67" s="42"/>
      <c r="F67" s="42"/>
      <c r="G67" s="42"/>
      <c r="H67" s="43"/>
      <c r="I67" s="16"/>
      <c r="J67" s="39" t="s">
        <v>54</v>
      </c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40"/>
      <c r="BX67" s="41" t="s">
        <v>75</v>
      </c>
      <c r="BY67" s="42"/>
      <c r="BZ67" s="42"/>
      <c r="CA67" s="42"/>
      <c r="CB67" s="42"/>
      <c r="CC67" s="42"/>
      <c r="CD67" s="42"/>
      <c r="CE67" s="42"/>
      <c r="CF67" s="42"/>
      <c r="CG67" s="43"/>
      <c r="CH67" s="44">
        <v>0</v>
      </c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6"/>
    </row>
    <row r="68" spans="1:105" s="11" customFormat="1" ht="11.25" x14ac:dyDescent="0.2">
      <c r="A68" s="41" t="s">
        <v>117</v>
      </c>
      <c r="B68" s="42"/>
      <c r="C68" s="42"/>
      <c r="D68" s="42"/>
      <c r="E68" s="42"/>
      <c r="F68" s="42"/>
      <c r="G68" s="42"/>
      <c r="H68" s="43"/>
      <c r="I68" s="16"/>
      <c r="J68" s="39" t="s">
        <v>55</v>
      </c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40"/>
      <c r="BX68" s="41" t="s">
        <v>75</v>
      </c>
      <c r="BY68" s="42"/>
      <c r="BZ68" s="42"/>
      <c r="CA68" s="42"/>
      <c r="CB68" s="42"/>
      <c r="CC68" s="42"/>
      <c r="CD68" s="42"/>
      <c r="CE68" s="42"/>
      <c r="CF68" s="42"/>
      <c r="CG68" s="43"/>
      <c r="CH68" s="44">
        <v>0</v>
      </c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6"/>
    </row>
    <row r="69" spans="1:105" s="11" customFormat="1" ht="22.5" customHeight="1" x14ac:dyDescent="0.2">
      <c r="A69" s="41" t="s">
        <v>118</v>
      </c>
      <c r="B69" s="42"/>
      <c r="C69" s="42"/>
      <c r="D69" s="42"/>
      <c r="E69" s="42"/>
      <c r="F69" s="42"/>
      <c r="G69" s="42"/>
      <c r="H69" s="43"/>
      <c r="I69" s="16"/>
      <c r="J69" s="39" t="s">
        <v>103</v>
      </c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40"/>
      <c r="BX69" s="41" t="s">
        <v>75</v>
      </c>
      <c r="BY69" s="42"/>
      <c r="BZ69" s="42"/>
      <c r="CA69" s="42"/>
      <c r="CB69" s="42"/>
      <c r="CC69" s="42"/>
      <c r="CD69" s="42"/>
      <c r="CE69" s="42"/>
      <c r="CF69" s="42"/>
      <c r="CG69" s="43"/>
      <c r="CH69" s="44">
        <v>0</v>
      </c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6"/>
    </row>
    <row r="70" spans="1:105" s="11" customFormat="1" ht="11.25" x14ac:dyDescent="0.2">
      <c r="A70" s="27" t="s">
        <v>79</v>
      </c>
      <c r="B70" s="28"/>
      <c r="C70" s="28"/>
      <c r="D70" s="28"/>
      <c r="E70" s="28"/>
      <c r="F70" s="28"/>
      <c r="G70" s="28"/>
      <c r="H70" s="29"/>
      <c r="I70" s="18"/>
      <c r="J70" s="30" t="s">
        <v>56</v>
      </c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1"/>
      <c r="BX70" s="41" t="s">
        <v>75</v>
      </c>
      <c r="BY70" s="42"/>
      <c r="BZ70" s="42"/>
      <c r="CA70" s="42"/>
      <c r="CB70" s="42"/>
      <c r="CC70" s="42"/>
      <c r="CD70" s="42"/>
      <c r="CE70" s="42"/>
      <c r="CF70" s="42"/>
      <c r="CG70" s="43"/>
      <c r="CH70" s="32">
        <v>78071.423125000001</v>
      </c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4"/>
    </row>
    <row r="71" spans="1:105" s="11" customFormat="1" x14ac:dyDescent="0.2">
      <c r="A71" s="27">
        <v>5</v>
      </c>
      <c r="B71" s="28"/>
      <c r="C71" s="28"/>
      <c r="D71" s="28"/>
      <c r="E71" s="28"/>
      <c r="F71" s="28"/>
      <c r="G71" s="28"/>
      <c r="H71" s="29"/>
      <c r="I71" s="18"/>
      <c r="J71" s="30" t="s">
        <v>57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1"/>
      <c r="BX71" s="41" t="s">
        <v>75</v>
      </c>
      <c r="BY71" s="42"/>
      <c r="BZ71" s="42"/>
      <c r="CA71" s="42"/>
      <c r="CB71" s="42"/>
      <c r="CC71" s="42"/>
      <c r="CD71" s="42"/>
      <c r="CE71" s="42"/>
      <c r="CF71" s="42"/>
      <c r="CG71" s="43"/>
      <c r="CH71" s="35">
        <f>CH64+CH58-CH57+CH16</f>
        <v>4466509.5900107166</v>
      </c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7"/>
    </row>
    <row r="72" spans="1:105" s="11" customFormat="1" ht="11.25" x14ac:dyDescent="0.2">
      <c r="A72" s="27" t="s">
        <v>58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9"/>
    </row>
    <row r="73" spans="1:105" s="11" customFormat="1" ht="12.75" customHeight="1" x14ac:dyDescent="0.2">
      <c r="A73" s="41">
        <v>1</v>
      </c>
      <c r="B73" s="42"/>
      <c r="C73" s="42"/>
      <c r="D73" s="42"/>
      <c r="E73" s="42"/>
      <c r="F73" s="42"/>
      <c r="G73" s="42"/>
      <c r="H73" s="43"/>
      <c r="I73" s="16"/>
      <c r="J73" s="39" t="s">
        <v>59</v>
      </c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40"/>
      <c r="BX73" s="41" t="s">
        <v>69</v>
      </c>
      <c r="BY73" s="42"/>
      <c r="BZ73" s="42"/>
      <c r="CA73" s="42"/>
      <c r="CB73" s="42"/>
      <c r="CC73" s="42"/>
      <c r="CD73" s="42"/>
      <c r="CE73" s="42"/>
      <c r="CF73" s="42"/>
      <c r="CG73" s="43"/>
      <c r="CH73" s="47">
        <v>3917</v>
      </c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3"/>
    </row>
    <row r="74" spans="1:105" s="11" customFormat="1" ht="12.75" customHeight="1" x14ac:dyDescent="0.2">
      <c r="A74" s="41">
        <v>2</v>
      </c>
      <c r="B74" s="42"/>
      <c r="C74" s="42"/>
      <c r="D74" s="42"/>
      <c r="E74" s="42"/>
      <c r="F74" s="42"/>
      <c r="G74" s="42"/>
      <c r="H74" s="43"/>
      <c r="I74" s="16"/>
      <c r="J74" s="39" t="s">
        <v>60</v>
      </c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40"/>
      <c r="BX74" s="41" t="s">
        <v>61</v>
      </c>
      <c r="BY74" s="42"/>
      <c r="BZ74" s="42"/>
      <c r="CA74" s="42"/>
      <c r="CB74" s="42"/>
      <c r="CC74" s="42"/>
      <c r="CD74" s="42"/>
      <c r="CE74" s="42"/>
      <c r="CF74" s="42"/>
      <c r="CG74" s="43"/>
      <c r="CH74" s="44">
        <v>20696.759999999998</v>
      </c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3"/>
    </row>
    <row r="75" spans="1:105" s="11" customFormat="1" ht="12.75" customHeight="1" x14ac:dyDescent="0.2">
      <c r="A75" s="41">
        <v>3</v>
      </c>
      <c r="B75" s="42"/>
      <c r="C75" s="42"/>
      <c r="D75" s="42"/>
      <c r="E75" s="42"/>
      <c r="F75" s="42"/>
      <c r="G75" s="42"/>
      <c r="H75" s="43"/>
      <c r="I75" s="16"/>
      <c r="J75" s="39" t="s">
        <v>104</v>
      </c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40"/>
      <c r="BX75" s="41" t="s">
        <v>80</v>
      </c>
      <c r="BY75" s="42"/>
      <c r="BZ75" s="42"/>
      <c r="CA75" s="42"/>
      <c r="CB75" s="42"/>
      <c r="CC75" s="42"/>
      <c r="CD75" s="42"/>
      <c r="CE75" s="42"/>
      <c r="CF75" s="42"/>
      <c r="CG75" s="43"/>
      <c r="CH75" s="47">
        <v>4473</v>
      </c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3"/>
    </row>
    <row r="76" spans="1:105" s="11" customFormat="1" ht="12.75" customHeight="1" x14ac:dyDescent="0.2">
      <c r="A76" s="41">
        <v>4</v>
      </c>
      <c r="B76" s="42"/>
      <c r="C76" s="42"/>
      <c r="D76" s="42"/>
      <c r="E76" s="42"/>
      <c r="F76" s="42"/>
      <c r="G76" s="42"/>
      <c r="H76" s="43"/>
      <c r="I76" s="16"/>
      <c r="J76" s="39" t="s">
        <v>81</v>
      </c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40"/>
      <c r="BX76" s="41" t="s">
        <v>62</v>
      </c>
      <c r="BY76" s="42"/>
      <c r="BZ76" s="42"/>
      <c r="CA76" s="42"/>
      <c r="CB76" s="42"/>
      <c r="CC76" s="42"/>
      <c r="CD76" s="42"/>
      <c r="CE76" s="42"/>
      <c r="CF76" s="42"/>
      <c r="CG76" s="43"/>
      <c r="CH76" s="48">
        <v>66.629117577735613</v>
      </c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50"/>
    </row>
    <row r="81" spans="87:105" x14ac:dyDescent="0.2"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</row>
  </sheetData>
  <mergeCells count="255">
    <mergeCell ref="BX67:CG67"/>
    <mergeCell ref="BX68:CG68"/>
    <mergeCell ref="A15:H15"/>
    <mergeCell ref="I15:BW15"/>
    <mergeCell ref="BX15:CG15"/>
    <mergeCell ref="CH15:DA15"/>
    <mergeCell ref="J16:BW16"/>
    <mergeCell ref="A16:H16"/>
    <mergeCell ref="A43:H43"/>
    <mergeCell ref="J43:BW43"/>
    <mergeCell ref="BX43:CG43"/>
    <mergeCell ref="CH43:DA43"/>
    <mergeCell ref="A42:H42"/>
    <mergeCell ref="J42:BW42"/>
    <mergeCell ref="BX42:CG42"/>
    <mergeCell ref="CH42:DA42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BX16:CG16"/>
    <mergeCell ref="CH16:DA16"/>
    <mergeCell ref="CH23:DA23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BX23:CG23"/>
    <mergeCell ref="A17:H17"/>
    <mergeCell ref="J17:BW17"/>
    <mergeCell ref="BX17:CG17"/>
    <mergeCell ref="CH17:DA17"/>
    <mergeCell ref="A22:H22"/>
    <mergeCell ref="J22:BW22"/>
    <mergeCell ref="BX22:CG22"/>
    <mergeCell ref="CH22:DA22"/>
    <mergeCell ref="A23:H23"/>
    <mergeCell ref="J23:BW23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8:H38"/>
    <mergeCell ref="J38:BW38"/>
    <mergeCell ref="BX38:CG38"/>
    <mergeCell ref="CH38:DA38"/>
    <mergeCell ref="A39:H39"/>
    <mergeCell ref="J39:BW39"/>
    <mergeCell ref="BX39:CG39"/>
    <mergeCell ref="CH39:DA39"/>
    <mergeCell ref="CH37:DA37"/>
    <mergeCell ref="A37:H37"/>
    <mergeCell ref="J37:BW37"/>
    <mergeCell ref="BX37:CG37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0:H40"/>
    <mergeCell ref="J40:BW40"/>
    <mergeCell ref="BX40:CG40"/>
    <mergeCell ref="CH40:DA40"/>
    <mergeCell ref="A44:H44"/>
    <mergeCell ref="J44:BW44"/>
    <mergeCell ref="BX44:CG44"/>
    <mergeCell ref="CH44:DA44"/>
    <mergeCell ref="A41:H41"/>
    <mergeCell ref="J41:BW41"/>
    <mergeCell ref="BX41:CG41"/>
    <mergeCell ref="CH41:DA41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CH66:DA66"/>
    <mergeCell ref="CH67:DA67"/>
    <mergeCell ref="CH68:DA68"/>
    <mergeCell ref="BX66:CG66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BX64:CG64"/>
    <mergeCell ref="J62:BW62"/>
    <mergeCell ref="J63:BW63"/>
    <mergeCell ref="J64:BW64"/>
    <mergeCell ref="CH62:DA62"/>
    <mergeCell ref="CH63:DA63"/>
    <mergeCell ref="CH64:DA64"/>
    <mergeCell ref="BX62:CG62"/>
    <mergeCell ref="BX63:CG63"/>
    <mergeCell ref="A62:H62"/>
    <mergeCell ref="A63:H63"/>
    <mergeCell ref="A64:H64"/>
    <mergeCell ref="A74:H74"/>
    <mergeCell ref="J74:BW74"/>
    <mergeCell ref="BX74:CG74"/>
    <mergeCell ref="CH74:DA74"/>
    <mergeCell ref="BX70:CG70"/>
    <mergeCell ref="BX71:CG71"/>
    <mergeCell ref="A61:H61"/>
    <mergeCell ref="J61:BW61"/>
    <mergeCell ref="BX61:CG61"/>
    <mergeCell ref="CH61:DA61"/>
    <mergeCell ref="A69:H69"/>
    <mergeCell ref="J69:BW69"/>
    <mergeCell ref="BX69:CG69"/>
    <mergeCell ref="CH69:DA69"/>
    <mergeCell ref="BX65:CG65"/>
    <mergeCell ref="J65:BW65"/>
    <mergeCell ref="A68:H68"/>
    <mergeCell ref="CH65:DA65"/>
    <mergeCell ref="J66:BW66"/>
    <mergeCell ref="J67:BW67"/>
    <mergeCell ref="J68:BW68"/>
    <mergeCell ref="A65:H65"/>
    <mergeCell ref="A66:H66"/>
    <mergeCell ref="A67:H67"/>
    <mergeCell ref="A72:DA72"/>
    <mergeCell ref="J70:BW70"/>
    <mergeCell ref="A70:H70"/>
    <mergeCell ref="A71:H71"/>
    <mergeCell ref="J71:BW71"/>
    <mergeCell ref="CH70:DA70"/>
    <mergeCell ref="CH71:DA71"/>
    <mergeCell ref="CI81:DA81"/>
    <mergeCell ref="J24:BW24"/>
    <mergeCell ref="A24:H24"/>
    <mergeCell ref="BX24:CG24"/>
    <mergeCell ref="CH24:DA24"/>
    <mergeCell ref="A75:H75"/>
    <mergeCell ref="J75:BW75"/>
    <mergeCell ref="BX75:CG75"/>
    <mergeCell ref="CH75:DA75"/>
    <mergeCell ref="A76:H76"/>
    <mergeCell ref="J76:BW76"/>
    <mergeCell ref="BX76:CG76"/>
    <mergeCell ref="CH76:DA76"/>
    <mergeCell ref="A73:H73"/>
    <mergeCell ref="J73:BW73"/>
    <mergeCell ref="BX73:CG73"/>
    <mergeCell ref="CH73:DA73"/>
    <mergeCell ref="AO12:CO12"/>
    <mergeCell ref="AO13:CO13"/>
    <mergeCell ref="A8:DA8"/>
    <mergeCell ref="P9:BR9"/>
    <mergeCell ref="BS9:CD9"/>
    <mergeCell ref="CE9:CH9"/>
    <mergeCell ref="CI9:CN9"/>
    <mergeCell ref="A11:DA11"/>
    <mergeCell ref="P10:BR10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5" orientation="portrait" r:id="rId1"/>
  <headerFooter alignWithMargins="0"/>
  <rowBreaks count="1" manualBreakCount="1">
    <brk id="63" max="10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стр.1_2</vt:lpstr>
      <vt:lpstr>стр.1_2!Print_AreaFix_2</vt:lpstr>
      <vt:lpstr>стр.1_2!Print_TitlesFix_1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2026-06-22T11:14:09Z</cp:lastPrinted>
  <dcterms:created xsi:type="dcterms:W3CDTF">2018-10-15T12:06:40Z</dcterms:created>
  <dcterms:modified xsi:type="dcterms:W3CDTF">2026-06-24T12:13:01Z</dcterms:modified>
</cp:coreProperties>
</file>