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'стр.1'!$A$1:$FE$46</definedName>
  </definedNames>
  <calcPr fullCalcOnLoad="1" refMode="R1C1"/>
</workbook>
</file>

<file path=xl/sharedStrings.xml><?xml version="1.0" encoding="utf-8"?>
<sst xmlns="http://schemas.openxmlformats.org/spreadsheetml/2006/main" count="115" uniqueCount="65">
  <si>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</si>
  <si>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</si>
  <si>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</si>
  <si>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</si>
  <si>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</si>
  <si>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</si>
  <si>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</si>
  <si>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</si>
  <si>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</si>
  <si>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</si>
  <si>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</si>
  <si>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</si>
  <si>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</si>
  <si>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</si>
  <si>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</si>
  <si>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</si>
  <si>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</si>
  <si>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</si>
  <si>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</si>
  <si>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</si>
  <si>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</si>
  <si>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</si>
  <si>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</si>
  <si>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</si>
  <si>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</si>
  <si>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</si>
  <si>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</si>
  <si>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</si>
  <si>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</si>
  <si>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</si>
  <si>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</si>
  <si>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</si>
  <si>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</si>
  <si>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</si>
  <si>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</si>
  <si>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</si>
  <si>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</si>
  <si>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</si>
  <si>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</si>
  <si>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</si>
  <si>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</si>
  <si>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</si>
  <si>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амортизация</t>
  </si>
  <si>
    <t>2.2</t>
  </si>
  <si>
    <t>3.2</t>
  </si>
  <si>
    <t>в т.ч. Программа реконструкции и технического перевооружения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</si>
  <si>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</si>
  <si>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</si>
  <si>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</si>
  <si>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на      20</t>
  </si>
  <si>
    <t>57-225</t>
  </si>
  <si>
    <t>22</t>
  </si>
  <si>
    <t>Реконструкция газопровода высокого давления от АГРС "Слюсарево" до ГРП №1 с.Мирошники Котовского р-на Волгоградской обл.Инв.№000026115 (2 этап)</t>
  </si>
  <si>
    <t>1 кв. 2022</t>
  </si>
  <si>
    <t>4 кв. 2022</t>
  </si>
  <si>
    <t>в т.ч. Догазификация</t>
  </si>
  <si>
    <t>в т.ч. Программа строительства</t>
  </si>
  <si>
    <t>спецнадбавка (объекты программы газификации)</t>
  </si>
  <si>
    <t>спецнадбавка (объекты программы газификации), амортизация</t>
  </si>
  <si>
    <t>спецнадбавка, объекты догазификации (в рамках программы социальной газификации), кредиты банков и займы организаций, другие</t>
  </si>
  <si>
    <t>спецнадбавка (компенсация выпадающих доходов), плата за тех.присоединение</t>
  </si>
  <si>
    <t>Газопровод в п.Привольный Светлоярского района Волгоградской области</t>
  </si>
  <si>
    <t>3 кв. 2022</t>
  </si>
  <si>
    <t>63-225</t>
  </si>
  <si>
    <t>спецнадбавка (объекты программы газификации), спецнадбавка, объекты догазификации (в рамках программы социальной газификации), спецнадбавка (компенсация выпадающих доходов), кредиты банков и займы организаций, другие, амортизация, плата за тех.присоединение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</si>
</sst>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0"/>
  <sheetViews>
    <sheetView tabSelected="1" zoomScaleSheetLayoutView="100" zoomScalePageLayoutView="0" workbookViewId="0" topLeftCell="A19">
      <selection activeCell="A1" sqref="A1:BN3"/>
    </sheetView>
  </sheetViews>
  <sheetFormatPr defaultColWidth="0.875" defaultRowHeight="12.75"/>
  <cols>
    <col min="1" max="165" width="0.875" style="1" customWidth="1"/>
    <col min="166" max="166" width="20.625" style="1" customWidth="1"/>
    <col min="167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38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39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40</v>
      </c>
    </row>
    <row r="4" ht="15">
      <c r="FE4" s="4" t="s">
        <v>7</v>
      </c>
    </row>
    <row r="6" spans="79:137" s="5" customFormat="1" ht="15.75">
      <c r="CA6" s="7" t="s">
        <v>25</v>
      </c>
      <c r="CB6" s="47" t="s">
        <v>41</v>
      </c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</row>
    <row r="7" spans="80:137" s="8" customFormat="1" ht="11.25">
      <c r="CB7" s="45" t="s">
        <v>6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</row>
    <row r="8" spans="42:47" s="5" customFormat="1" ht="15.75">
      <c r="AP8" s="6" t="s">
        <v>49</v>
      </c>
      <c r="AQ8" s="48" t="s">
        <v>51</v>
      </c>
      <c r="AR8" s="48"/>
      <c r="AS8" s="48"/>
      <c r="AT8" s="48"/>
      <c r="AU8" s="5" t="s">
        <v>26</v>
      </c>
    </row>
    <row r="10" spans="1:161" s="2" customFormat="1" ht="28.5" customHeight="1">
      <c r="A10" s="58" t="s">
        <v>9</v>
      </c>
      <c r="B10" s="59"/>
      <c r="C10" s="59"/>
      <c r="D10" s="59"/>
      <c r="E10" s="59"/>
      <c r="F10" s="59"/>
      <c r="G10" s="59"/>
      <c r="H10" s="60"/>
      <c r="I10" s="58" t="s">
        <v>10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5" t="s">
        <v>13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14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18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63.75" customHeight="1">
      <c r="A11" s="61"/>
      <c r="B11" s="62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55" t="s">
        <v>11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5" t="s">
        <v>12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7"/>
      <c r="BS11" s="55" t="s">
        <v>15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7"/>
      <c r="CG11" s="55" t="s">
        <v>16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7"/>
      <c r="CU11" s="55" t="s">
        <v>17</v>
      </c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7"/>
      <c r="DI11" s="55" t="s">
        <v>19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 t="s">
        <v>20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 t="s">
        <v>21</v>
      </c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12.75">
      <c r="A12" s="52" t="s">
        <v>0</v>
      </c>
      <c r="B12" s="53"/>
      <c r="C12" s="53"/>
      <c r="D12" s="53"/>
      <c r="E12" s="53"/>
      <c r="F12" s="53"/>
      <c r="G12" s="53"/>
      <c r="H12" s="54"/>
      <c r="I12" s="52" t="s">
        <v>1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52" t="s">
        <v>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4"/>
      <c r="BE12" s="52" t="s">
        <v>3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4"/>
      <c r="BS12" s="52" t="s">
        <v>4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4"/>
      <c r="CG12" s="52" t="s">
        <v>5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4"/>
      <c r="CU12" s="52" t="s">
        <v>8</v>
      </c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4"/>
      <c r="DI12" s="52" t="s">
        <v>22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 t="s">
        <v>23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4"/>
      <c r="EO12" s="52" t="s">
        <v>24</v>
      </c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4"/>
    </row>
    <row r="13" spans="1:166" s="2" customFormat="1" ht="312.75" customHeight="1">
      <c r="A13" s="26" t="s">
        <v>0</v>
      </c>
      <c r="B13" s="27"/>
      <c r="C13" s="27"/>
      <c r="D13" s="27"/>
      <c r="E13" s="27"/>
      <c r="F13" s="27"/>
      <c r="G13" s="27"/>
      <c r="H13" s="28"/>
      <c r="I13" s="3"/>
      <c r="J13" s="29" t="s">
        <v>27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49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1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1"/>
      <c r="BS13" s="37">
        <f>BS15+BS38+BS39+BS40</f>
        <v>2229622.75</v>
      </c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>
        <f>CG15+CG38+CG39+CG40</f>
        <v>1501300.01</v>
      </c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9"/>
      <c r="CU13" s="34" t="s">
        <v>64</v>
      </c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6"/>
      <c r="DI13" s="42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4"/>
      <c r="DY13" s="42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4"/>
      <c r="EO13" s="42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4"/>
      <c r="FJ13" s="19"/>
    </row>
    <row r="14" spans="1:161" s="2" customFormat="1" ht="53.25" customHeight="1">
      <c r="A14" s="12"/>
      <c r="B14" s="13"/>
      <c r="C14" s="13"/>
      <c r="D14" s="13"/>
      <c r="E14" s="13"/>
      <c r="F14" s="13"/>
      <c r="G14" s="13"/>
      <c r="H14" s="14"/>
      <c r="I14" s="3"/>
      <c r="J14" s="40" t="s">
        <v>48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37">
        <f>BS16</f>
        <v>1135918.26</v>
      </c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f>CG16</f>
        <v>525344.82</v>
      </c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9"/>
      <c r="CU14" s="34" t="s">
        <v>57</v>
      </c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6"/>
      <c r="DI14" s="42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4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2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4"/>
    </row>
    <row r="15" spans="1:161" s="2" customFormat="1" ht="306.75" customHeight="1">
      <c r="A15" s="26" t="s">
        <v>1</v>
      </c>
      <c r="B15" s="27"/>
      <c r="C15" s="27"/>
      <c r="D15" s="27"/>
      <c r="E15" s="27"/>
      <c r="F15" s="27"/>
      <c r="G15" s="27"/>
      <c r="H15" s="28"/>
      <c r="I15" s="3"/>
      <c r="J15" s="29" t="s">
        <v>28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1"/>
      <c r="BE15" s="49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1"/>
      <c r="BS15" s="37">
        <f>BS16+BS17+BS18+BS19</f>
        <v>2066479.35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f>CG16+CG17+CG18+CG19</f>
        <v>1338156.61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34" t="s">
        <v>64</v>
      </c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6"/>
      <c r="DI15" s="42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4"/>
      <c r="DY15" s="42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4"/>
      <c r="EO15" s="42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4"/>
    </row>
    <row r="16" spans="1:161" s="2" customFormat="1" ht="51.75" customHeight="1">
      <c r="A16" s="12"/>
      <c r="B16" s="13"/>
      <c r="C16" s="13"/>
      <c r="D16" s="13"/>
      <c r="E16" s="13"/>
      <c r="F16" s="13"/>
      <c r="G16" s="13"/>
      <c r="H16" s="14"/>
      <c r="I16" s="3"/>
      <c r="J16" s="40" t="s">
        <v>48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37">
        <f>BS23</f>
        <v>1135918.26</v>
      </c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>
        <f>CG23</f>
        <v>525344.82</v>
      </c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9"/>
      <c r="CU16" s="34" t="s">
        <v>57</v>
      </c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6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162" customHeight="1">
      <c r="A17" s="12"/>
      <c r="B17" s="13"/>
      <c r="C17" s="13"/>
      <c r="D17" s="13"/>
      <c r="E17" s="13"/>
      <c r="F17" s="13"/>
      <c r="G17" s="13"/>
      <c r="H17" s="14"/>
      <c r="I17" s="3"/>
      <c r="J17" s="40" t="s">
        <v>55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37">
        <f>BS24</f>
        <v>646318.01</v>
      </c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>
        <f>CG24</f>
        <v>646318.01</v>
      </c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9"/>
      <c r="CU17" s="34" t="s">
        <v>59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9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6" s="2" customFormat="1" ht="49.5" customHeight="1">
      <c r="A18" s="12"/>
      <c r="B18" s="13"/>
      <c r="C18" s="13"/>
      <c r="D18" s="13"/>
      <c r="E18" s="13"/>
      <c r="F18" s="13"/>
      <c r="G18" s="13"/>
      <c r="H18" s="14"/>
      <c r="I18" s="3"/>
      <c r="J18" s="40" t="s">
        <v>47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37">
        <f>BS25</f>
        <v>257555.62</v>
      </c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>
        <f>CG25</f>
        <v>141369.43</v>
      </c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9"/>
      <c r="CU18" s="34" t="s">
        <v>42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9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  <c r="FJ18" s="19"/>
    </row>
    <row r="19" spans="1:161" s="2" customFormat="1" ht="88.5" customHeight="1">
      <c r="A19" s="12"/>
      <c r="B19" s="13"/>
      <c r="C19" s="13"/>
      <c r="D19" s="13"/>
      <c r="E19" s="13"/>
      <c r="F19" s="13"/>
      <c r="G19" s="13"/>
      <c r="H19" s="14"/>
      <c r="I19" s="3"/>
      <c r="J19" s="40" t="s">
        <v>46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37">
        <f>BS26</f>
        <v>26687.46</v>
      </c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f>CG26</f>
        <v>25124.35</v>
      </c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9"/>
      <c r="CU19" s="34" t="s">
        <v>60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9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75.75" customHeight="1">
      <c r="A20" s="26" t="s">
        <v>29</v>
      </c>
      <c r="B20" s="27"/>
      <c r="C20" s="27"/>
      <c r="D20" s="27"/>
      <c r="E20" s="27"/>
      <c r="F20" s="27"/>
      <c r="G20" s="27"/>
      <c r="H20" s="28"/>
      <c r="I20" s="3"/>
      <c r="J20" s="29" t="s">
        <v>61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31" t="s">
        <v>62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3"/>
      <c r="BE20" s="31" t="s">
        <v>54</v>
      </c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3"/>
      <c r="BS20" s="37">
        <v>52672.32</v>
      </c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>
        <v>47000.82</v>
      </c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9"/>
      <c r="CU20" s="34" t="s">
        <v>57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6"/>
      <c r="DI20" s="20">
        <v>13.51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3" t="s">
        <v>63</v>
      </c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>
        <v>2</v>
      </c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2" customFormat="1" ht="75.75" customHeight="1">
      <c r="A21" s="26" t="s">
        <v>43</v>
      </c>
      <c r="B21" s="27"/>
      <c r="C21" s="27"/>
      <c r="D21" s="27"/>
      <c r="E21" s="27"/>
      <c r="F21" s="27"/>
      <c r="G21" s="27"/>
      <c r="H21" s="28"/>
      <c r="I21" s="3"/>
      <c r="J21" s="29" t="s">
        <v>52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31" t="s">
        <v>53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3"/>
      <c r="BE21" s="31" t="s">
        <v>54</v>
      </c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3"/>
      <c r="BS21" s="37">
        <v>120838.21</v>
      </c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108156.64</v>
      </c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9"/>
      <c r="CU21" s="34" t="s">
        <v>57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/>
      <c r="DI21" s="20">
        <v>27.04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23" t="s">
        <v>50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>
        <v>0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6" s="2" customFormat="1" ht="312" customHeight="1">
      <c r="A22" s="26" t="s">
        <v>2</v>
      </c>
      <c r="B22" s="27"/>
      <c r="C22" s="27"/>
      <c r="D22" s="27"/>
      <c r="E22" s="27"/>
      <c r="F22" s="27"/>
      <c r="G22" s="27"/>
      <c r="H22" s="28"/>
      <c r="I22" s="3"/>
      <c r="J22" s="29" t="s">
        <v>30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49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1"/>
      <c r="BE22" s="49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1"/>
      <c r="BS22" s="37">
        <f>BS23+BS24+BS25+BS26</f>
        <v>2066479.35</v>
      </c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f>CG23+CG24+CG25+CG26</f>
        <v>1338156.61</v>
      </c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9"/>
      <c r="CU22" s="34" t="s">
        <v>64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6"/>
      <c r="DI22" s="42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4"/>
      <c r="DY22" s="42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4"/>
      <c r="EO22" s="42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4"/>
      <c r="FJ22" s="19"/>
    </row>
    <row r="23" spans="1:161" s="2" customFormat="1" ht="51.75" customHeight="1">
      <c r="A23" s="12"/>
      <c r="B23" s="13"/>
      <c r="C23" s="13"/>
      <c r="D23" s="13"/>
      <c r="E23" s="13"/>
      <c r="F23" s="13"/>
      <c r="G23" s="13"/>
      <c r="H23" s="14"/>
      <c r="I23" s="3"/>
      <c r="J23" s="40" t="s">
        <v>48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Q23" s="15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7"/>
      <c r="BS23" s="37">
        <f>BS30+BS35</f>
        <v>1135918.26</v>
      </c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f>CG30+CG35</f>
        <v>525344.82</v>
      </c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9"/>
      <c r="CU23" s="34" t="s">
        <v>57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153.75" customHeight="1">
      <c r="A24" s="12"/>
      <c r="B24" s="13"/>
      <c r="C24" s="13"/>
      <c r="D24" s="13"/>
      <c r="E24" s="13"/>
      <c r="F24" s="13"/>
      <c r="G24" s="13"/>
      <c r="H24" s="14"/>
      <c r="I24" s="3"/>
      <c r="J24" s="40" t="s">
        <v>55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Q24" s="15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7"/>
      <c r="BE24" s="15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7"/>
      <c r="BS24" s="37">
        <f>CG24</f>
        <v>646318.01</v>
      </c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f>CG31</f>
        <v>646318.01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9"/>
      <c r="CU24" s="34" t="s">
        <v>59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9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6" s="2" customFormat="1" ht="49.5" customHeight="1">
      <c r="A25" s="12"/>
      <c r="B25" s="13"/>
      <c r="C25" s="13"/>
      <c r="D25" s="13"/>
      <c r="E25" s="13"/>
      <c r="F25" s="13"/>
      <c r="G25" s="13"/>
      <c r="H25" s="14"/>
      <c r="I25" s="3"/>
      <c r="J25" s="40" t="s">
        <v>47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7"/>
      <c r="BE25" s="15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7"/>
      <c r="BS25" s="37">
        <f>BS32+BS36</f>
        <v>257555.62</v>
      </c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f>CG32+CG36</f>
        <v>141369.43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9"/>
      <c r="CU25" s="34" t="s">
        <v>42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6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  <c r="FJ25" s="19"/>
    </row>
    <row r="26" spans="1:161" s="2" customFormat="1" ht="88.5" customHeight="1">
      <c r="A26" s="12"/>
      <c r="B26" s="13"/>
      <c r="C26" s="13"/>
      <c r="D26" s="13"/>
      <c r="E26" s="13"/>
      <c r="F26" s="13"/>
      <c r="G26" s="13"/>
      <c r="H26" s="14"/>
      <c r="I26" s="3"/>
      <c r="J26" s="40" t="s">
        <v>46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Q26" s="15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7"/>
      <c r="BS26" s="37">
        <f>BS33</f>
        <v>26687.46</v>
      </c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9"/>
      <c r="CG26" s="37">
        <f>CG33</f>
        <v>25124.35</v>
      </c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9"/>
      <c r="CU26" s="34" t="s">
        <v>60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6"/>
      <c r="DI26" s="9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75.75" customHeight="1">
      <c r="A27" s="26" t="s">
        <v>31</v>
      </c>
      <c r="B27" s="27"/>
      <c r="C27" s="27"/>
      <c r="D27" s="27"/>
      <c r="E27" s="27"/>
      <c r="F27" s="27"/>
      <c r="G27" s="27"/>
      <c r="H27" s="28"/>
      <c r="I27" s="3"/>
      <c r="J27" s="29" t="s">
        <v>61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1" t="s">
        <v>62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3"/>
      <c r="BE27" s="31" t="s">
        <v>54</v>
      </c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3"/>
      <c r="BS27" s="37">
        <v>52672.32</v>
      </c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9"/>
      <c r="CG27" s="37">
        <v>47000.82</v>
      </c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9"/>
      <c r="CU27" s="34" t="s">
        <v>57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6"/>
      <c r="DI27" s="20">
        <v>13.51</v>
      </c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2"/>
      <c r="DY27" s="23" t="s">
        <v>63</v>
      </c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5"/>
      <c r="EO27" s="23">
        <v>2</v>
      </c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s="2" customFormat="1" ht="75.75" customHeight="1">
      <c r="A28" s="26" t="s">
        <v>44</v>
      </c>
      <c r="B28" s="27"/>
      <c r="C28" s="27"/>
      <c r="D28" s="27"/>
      <c r="E28" s="27"/>
      <c r="F28" s="27"/>
      <c r="G28" s="27"/>
      <c r="H28" s="28"/>
      <c r="I28" s="3"/>
      <c r="J28" s="29" t="s">
        <v>52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31" t="s">
        <v>53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3"/>
      <c r="BE28" s="31" t="s">
        <v>54</v>
      </c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3"/>
      <c r="BS28" s="37">
        <v>120838.21</v>
      </c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9"/>
      <c r="CG28" s="37">
        <v>108156.64</v>
      </c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9"/>
      <c r="CU28" s="34" t="s">
        <v>57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6"/>
      <c r="DI28" s="20">
        <v>27.04</v>
      </c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2"/>
      <c r="DY28" s="23" t="s">
        <v>50</v>
      </c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5"/>
      <c r="EO28" s="23">
        <v>0</v>
      </c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s="2" customFormat="1" ht="312.75" customHeight="1">
      <c r="A29" s="26" t="s">
        <v>3</v>
      </c>
      <c r="B29" s="27"/>
      <c r="C29" s="27"/>
      <c r="D29" s="27"/>
      <c r="E29" s="27"/>
      <c r="F29" s="27"/>
      <c r="G29" s="27"/>
      <c r="H29" s="28"/>
      <c r="I29" s="3"/>
      <c r="J29" s="29" t="s">
        <v>32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49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1"/>
      <c r="BE29" s="49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1"/>
      <c r="BS29" s="37">
        <f>BS30+BS31+BS32+BS33</f>
        <v>1674871.4</v>
      </c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9"/>
      <c r="CG29" s="37">
        <f>CG30+CG31+CG32+CG33</f>
        <v>1087763.8800000001</v>
      </c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9"/>
      <c r="CU29" s="34" t="s">
        <v>64</v>
      </c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6"/>
      <c r="DI29" s="42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4"/>
      <c r="DY29" s="42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4"/>
      <c r="EO29" s="42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4"/>
    </row>
    <row r="30" spans="1:161" s="2" customFormat="1" ht="51.75" customHeight="1">
      <c r="A30" s="12"/>
      <c r="B30" s="13"/>
      <c r="C30" s="13"/>
      <c r="D30" s="13"/>
      <c r="E30" s="13"/>
      <c r="F30" s="13"/>
      <c r="G30" s="13"/>
      <c r="H30" s="14"/>
      <c r="I30" s="3"/>
      <c r="J30" s="40" t="s">
        <v>48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15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/>
      <c r="BE30" s="15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7"/>
      <c r="BS30" s="37">
        <f>641640.52+340633.21</f>
        <v>982273.73</v>
      </c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9"/>
      <c r="CG30" s="37">
        <f>123022.09+278123.75</f>
        <v>401145.83999999997</v>
      </c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9"/>
      <c r="CU30" s="34" t="s">
        <v>57</v>
      </c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6"/>
      <c r="DI30" s="9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153.75" customHeight="1">
      <c r="A31" s="12"/>
      <c r="B31" s="13"/>
      <c r="C31" s="13"/>
      <c r="D31" s="13"/>
      <c r="E31" s="13"/>
      <c r="F31" s="13"/>
      <c r="G31" s="13"/>
      <c r="H31" s="14"/>
      <c r="I31" s="3"/>
      <c r="J31" s="40" t="s">
        <v>55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37">
        <v>646318.01</v>
      </c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9"/>
      <c r="CG31" s="37">
        <f>81378.18+508651.6+56288.23</f>
        <v>646318.01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9"/>
      <c r="CU31" s="34" t="s">
        <v>59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6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26.25" customHeight="1">
      <c r="A32" s="12"/>
      <c r="B32" s="13"/>
      <c r="C32" s="13"/>
      <c r="D32" s="13"/>
      <c r="E32" s="13"/>
      <c r="F32" s="13"/>
      <c r="G32" s="13"/>
      <c r="H32" s="14"/>
      <c r="I32" s="3"/>
      <c r="J32" s="40" t="s">
        <v>56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Q32" s="1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7"/>
      <c r="BE32" s="15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37">
        <v>19592.2</v>
      </c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9"/>
      <c r="CG32" s="37">
        <v>15175.68</v>
      </c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9"/>
      <c r="CU32" s="34" t="s">
        <v>42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6"/>
      <c r="DI32" s="9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1"/>
      <c r="DY32" s="9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9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1"/>
    </row>
    <row r="33" spans="1:161" s="2" customFormat="1" ht="90" customHeight="1">
      <c r="A33" s="12"/>
      <c r="B33" s="13"/>
      <c r="C33" s="13"/>
      <c r="D33" s="13"/>
      <c r="E33" s="13"/>
      <c r="F33" s="13"/>
      <c r="G33" s="13"/>
      <c r="H33" s="14"/>
      <c r="I33" s="3"/>
      <c r="J33" s="40" t="s">
        <v>46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1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7"/>
      <c r="BS33" s="37">
        <v>26687.46</v>
      </c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9"/>
      <c r="CG33" s="37">
        <f>18634.02+6490.33</f>
        <v>25124.35</v>
      </c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9"/>
      <c r="CU33" s="34" t="s">
        <v>60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6"/>
      <c r="DI33" s="9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9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9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1" s="2" customFormat="1" ht="64.5" customHeight="1">
      <c r="A34" s="26" t="s">
        <v>4</v>
      </c>
      <c r="B34" s="27"/>
      <c r="C34" s="27"/>
      <c r="D34" s="27"/>
      <c r="E34" s="27"/>
      <c r="F34" s="27"/>
      <c r="G34" s="27"/>
      <c r="H34" s="28"/>
      <c r="I34" s="3"/>
      <c r="J34" s="29" t="s">
        <v>33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1"/>
      <c r="BE34" s="49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1"/>
      <c r="BS34" s="37">
        <f>BS35+BS36</f>
        <v>391607.94999999995</v>
      </c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9"/>
      <c r="CG34" s="37">
        <f>CG35+CG36</f>
        <v>250392.73</v>
      </c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9"/>
      <c r="CU34" s="34" t="s">
        <v>58</v>
      </c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6"/>
      <c r="DI34" s="46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4"/>
      <c r="DY34" s="42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4"/>
      <c r="EO34" s="42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4"/>
    </row>
    <row r="35" spans="1:161" s="2" customFormat="1" ht="53.25" customHeight="1">
      <c r="A35" s="12"/>
      <c r="B35" s="13"/>
      <c r="C35" s="13"/>
      <c r="D35" s="13"/>
      <c r="E35" s="13"/>
      <c r="F35" s="13"/>
      <c r="G35" s="13"/>
      <c r="H35" s="14"/>
      <c r="I35" s="3"/>
      <c r="J35" s="40" t="s">
        <v>48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1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/>
      <c r="BE35" s="15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BS35" s="37">
        <f>137233.93+16410.6</f>
        <v>153644.53</v>
      </c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9"/>
      <c r="CG35" s="37">
        <f>3312.77+120886.21</f>
        <v>124198.98000000001</v>
      </c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9"/>
      <c r="CU35" s="34" t="s">
        <v>57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6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42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4"/>
    </row>
    <row r="36" spans="1:161" s="2" customFormat="1" ht="26.25" customHeight="1">
      <c r="A36" s="12"/>
      <c r="B36" s="13"/>
      <c r="C36" s="13"/>
      <c r="D36" s="13"/>
      <c r="E36" s="13"/>
      <c r="F36" s="13"/>
      <c r="G36" s="13"/>
      <c r="H36" s="14"/>
      <c r="I36" s="3"/>
      <c r="J36" s="40" t="s">
        <v>45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Q36" s="1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7"/>
      <c r="BE36" s="15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7"/>
      <c r="BS36" s="37">
        <f>128317.56+109645.86</f>
        <v>237963.41999999998</v>
      </c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9"/>
      <c r="CG36" s="37">
        <f>11743.69+114450.06</f>
        <v>126193.75</v>
      </c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9"/>
      <c r="CU36" s="34" t="s">
        <v>42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6"/>
      <c r="DI36" s="9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9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42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4"/>
    </row>
    <row r="37" spans="1:161" s="2" customFormat="1" ht="75.75" customHeight="1">
      <c r="A37" s="26" t="s">
        <v>34</v>
      </c>
      <c r="B37" s="27"/>
      <c r="C37" s="27"/>
      <c r="D37" s="27"/>
      <c r="E37" s="27"/>
      <c r="F37" s="27"/>
      <c r="G37" s="27"/>
      <c r="H37" s="28"/>
      <c r="I37" s="3"/>
      <c r="J37" s="29" t="s">
        <v>52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1" t="s">
        <v>53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3"/>
      <c r="BE37" s="31" t="s">
        <v>54</v>
      </c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3"/>
      <c r="BS37" s="37">
        <v>120838.21</v>
      </c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9"/>
      <c r="CG37" s="37">
        <v>108156.64</v>
      </c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9"/>
      <c r="CU37" s="34" t="s">
        <v>57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6"/>
      <c r="DI37" s="20">
        <v>27.04</v>
      </c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2"/>
      <c r="DY37" s="23" t="s">
        <v>50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5"/>
      <c r="EO37" s="23">
        <v>0</v>
      </c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s="2" customFormat="1" ht="38.25" customHeight="1">
      <c r="A38" s="26" t="s">
        <v>5</v>
      </c>
      <c r="B38" s="27"/>
      <c r="C38" s="27"/>
      <c r="D38" s="27"/>
      <c r="E38" s="27"/>
      <c r="F38" s="27"/>
      <c r="G38" s="27"/>
      <c r="H38" s="28"/>
      <c r="I38" s="3"/>
      <c r="J38" s="29" t="s">
        <v>35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49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1"/>
      <c r="BE38" s="49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1"/>
      <c r="BS38" s="37">
        <v>163143.4</v>
      </c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9"/>
      <c r="CG38" s="37">
        <v>163143.4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9"/>
      <c r="CU38" s="34" t="s">
        <v>42</v>
      </c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6"/>
      <c r="DI38" s="42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4"/>
      <c r="DY38" s="46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4"/>
      <c r="EO38" s="42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4"/>
    </row>
    <row r="39" spans="1:161" s="2" customFormat="1" ht="25.5" customHeight="1">
      <c r="A39" s="26" t="s">
        <v>8</v>
      </c>
      <c r="B39" s="27"/>
      <c r="C39" s="27"/>
      <c r="D39" s="27"/>
      <c r="E39" s="27"/>
      <c r="F39" s="27"/>
      <c r="G39" s="27"/>
      <c r="H39" s="28"/>
      <c r="I39" s="3"/>
      <c r="J39" s="29" t="s">
        <v>36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1"/>
      <c r="BE39" s="49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1"/>
      <c r="BS39" s="37">
        <v>0</v>
      </c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9"/>
      <c r="CG39" s="37">
        <v>0</v>
      </c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9"/>
      <c r="CU39" s="23">
        <v>0</v>
      </c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5"/>
      <c r="DI39" s="42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4"/>
      <c r="DY39" s="42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4"/>
      <c r="EO39" s="42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4"/>
    </row>
    <row r="40" spans="1:161" s="2" customFormat="1" ht="25.5" customHeight="1">
      <c r="A40" s="26" t="s">
        <v>22</v>
      </c>
      <c r="B40" s="27"/>
      <c r="C40" s="27"/>
      <c r="D40" s="27"/>
      <c r="E40" s="27"/>
      <c r="F40" s="27"/>
      <c r="G40" s="27"/>
      <c r="H40" s="28"/>
      <c r="I40" s="3"/>
      <c r="J40" s="29" t="s">
        <v>37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1"/>
      <c r="BE40" s="49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1"/>
      <c r="BS40" s="37">
        <v>0</v>
      </c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9"/>
      <c r="CG40" s="37">
        <v>0</v>
      </c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9"/>
      <c r="CU40" s="23">
        <v>0</v>
      </c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5"/>
      <c r="DI40" s="42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4"/>
      <c r="DY40" s="42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4"/>
      <c r="EO40" s="42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4"/>
    </row>
    <row r="42" s="2" customFormat="1" ht="12.75"/>
    <row r="43" s="2" customFormat="1" ht="12.75"/>
    <row r="44" s="2" customFormat="1" ht="12.75"/>
    <row r="45" s="2" customFormat="1" ht="20.25" customHeight="1"/>
    <row r="46" s="2" customFormat="1" ht="12.75"/>
    <row r="48" ht="15">
      <c r="A48" s="18"/>
    </row>
    <row r="49" ht="15">
      <c r="A49" s="18"/>
    </row>
    <row r="50" ht="15">
      <c r="A50" s="18"/>
    </row>
  </sheetData>
  <sheetProtection/>
  <mergeCells count="220">
    <mergeCell ref="DI39:DX39"/>
    <mergeCell ref="A40:H40"/>
    <mergeCell ref="J40:AP40"/>
    <mergeCell ref="AQ40:BD40"/>
    <mergeCell ref="BE40:BR40"/>
    <mergeCell ref="BS40:CF40"/>
    <mergeCell ref="CG40:CT40"/>
    <mergeCell ref="CU40:DH40"/>
    <mergeCell ref="EO29:FE29"/>
    <mergeCell ref="EO22:FE22"/>
    <mergeCell ref="CU23:DH23"/>
    <mergeCell ref="EO14:FE14"/>
    <mergeCell ref="J31:AP31"/>
    <mergeCell ref="BS31:CF31"/>
    <mergeCell ref="CG31:CT31"/>
    <mergeCell ref="CU31:DH31"/>
    <mergeCell ref="CU28:DH28"/>
    <mergeCell ref="BS30:CF30"/>
    <mergeCell ref="J19:AP19"/>
    <mergeCell ref="BS19:CF19"/>
    <mergeCell ref="CG19:CT19"/>
    <mergeCell ref="J18:AP18"/>
    <mergeCell ref="EO28:FE28"/>
    <mergeCell ref="DI22:DX22"/>
    <mergeCell ref="DY22:EN22"/>
    <mergeCell ref="EO27:FE27"/>
    <mergeCell ref="CU24:DH24"/>
    <mergeCell ref="DY28:EN28"/>
    <mergeCell ref="DY29:EN29"/>
    <mergeCell ref="CU27:DH27"/>
    <mergeCell ref="DI27:DX27"/>
    <mergeCell ref="DY27:EN27"/>
    <mergeCell ref="CG30:CT30"/>
    <mergeCell ref="J23:AP23"/>
    <mergeCell ref="BS23:CF23"/>
    <mergeCell ref="CG25:CT25"/>
    <mergeCell ref="CU30:DH30"/>
    <mergeCell ref="DI29:DX29"/>
    <mergeCell ref="A28:H28"/>
    <mergeCell ref="J28:AP28"/>
    <mergeCell ref="A22:H22"/>
    <mergeCell ref="BS22:CF22"/>
    <mergeCell ref="CG22:CT22"/>
    <mergeCell ref="AQ21:BD21"/>
    <mergeCell ref="J25:AP25"/>
    <mergeCell ref="BS25:CF25"/>
    <mergeCell ref="CG26:CT26"/>
    <mergeCell ref="J21:AP21"/>
    <mergeCell ref="A27:H27"/>
    <mergeCell ref="J27:AP27"/>
    <mergeCell ref="AQ27:BD27"/>
    <mergeCell ref="BE28:BR28"/>
    <mergeCell ref="BS32:CF32"/>
    <mergeCell ref="DI28:DX28"/>
    <mergeCell ref="BS28:CF28"/>
    <mergeCell ref="CG28:CT28"/>
    <mergeCell ref="AQ28:BD28"/>
    <mergeCell ref="CU32:DH32"/>
    <mergeCell ref="CG27:CT27"/>
    <mergeCell ref="BS21:CF21"/>
    <mergeCell ref="CG21:CT21"/>
    <mergeCell ref="CU21:DH21"/>
    <mergeCell ref="BE21:BR21"/>
    <mergeCell ref="BE27:BR27"/>
    <mergeCell ref="BS27:CF27"/>
    <mergeCell ref="CU25:DH25"/>
    <mergeCell ref="CU26:DH26"/>
    <mergeCell ref="J26:AP26"/>
    <mergeCell ref="BS26:CF26"/>
    <mergeCell ref="J22:AP22"/>
    <mergeCell ref="AQ22:BD22"/>
    <mergeCell ref="BE22:BR22"/>
    <mergeCell ref="CG32:CT32"/>
    <mergeCell ref="CG23:CT23"/>
    <mergeCell ref="J24:AP24"/>
    <mergeCell ref="BS24:CF24"/>
    <mergeCell ref="CG24:CT24"/>
    <mergeCell ref="BS10:DH10"/>
    <mergeCell ref="AQ12:BD12"/>
    <mergeCell ref="BE12:BR12"/>
    <mergeCell ref="CU11:DH11"/>
    <mergeCell ref="CU12:DH12"/>
    <mergeCell ref="CU13:DH13"/>
    <mergeCell ref="I12:AP12"/>
    <mergeCell ref="I10:AP11"/>
    <mergeCell ref="AQ11:BD11"/>
    <mergeCell ref="AQ10:BR10"/>
    <mergeCell ref="AQ13:BD13"/>
    <mergeCell ref="BE13:BR13"/>
    <mergeCell ref="BE11:BR11"/>
    <mergeCell ref="A13:H13"/>
    <mergeCell ref="BS11:CF11"/>
    <mergeCell ref="CG11:CT11"/>
    <mergeCell ref="BS12:CF12"/>
    <mergeCell ref="CG12:CT12"/>
    <mergeCell ref="BS13:CF13"/>
    <mergeCell ref="CG13:CT13"/>
    <mergeCell ref="A10:H11"/>
    <mergeCell ref="A12:H12"/>
    <mergeCell ref="J13:AP13"/>
    <mergeCell ref="DI12:DX12"/>
    <mergeCell ref="DY12:EN12"/>
    <mergeCell ref="EO12:FE12"/>
    <mergeCell ref="DI10:FE10"/>
    <mergeCell ref="DI11:DX11"/>
    <mergeCell ref="DY11:EN11"/>
    <mergeCell ref="EO11:FE11"/>
    <mergeCell ref="DI13:DX13"/>
    <mergeCell ref="DY13:EN13"/>
    <mergeCell ref="EO13:FE13"/>
    <mergeCell ref="A15:H15"/>
    <mergeCell ref="J15:AP15"/>
    <mergeCell ref="AQ15:BD15"/>
    <mergeCell ref="BE15:BR15"/>
    <mergeCell ref="BS15:CF15"/>
    <mergeCell ref="CG15:CT15"/>
    <mergeCell ref="J14:AP14"/>
    <mergeCell ref="DY15:EN15"/>
    <mergeCell ref="EO15:FE15"/>
    <mergeCell ref="CU20:DH20"/>
    <mergeCell ref="EO21:FE21"/>
    <mergeCell ref="EO35:FE35"/>
    <mergeCell ref="A29:H29"/>
    <mergeCell ref="J29:AP29"/>
    <mergeCell ref="AQ29:BD29"/>
    <mergeCell ref="BE29:BR29"/>
    <mergeCell ref="BS29:CF29"/>
    <mergeCell ref="DI34:DX34"/>
    <mergeCell ref="J30:AP30"/>
    <mergeCell ref="J32:AP32"/>
    <mergeCell ref="J33:AP33"/>
    <mergeCell ref="J34:AP34"/>
    <mergeCell ref="AQ34:BD34"/>
    <mergeCell ref="BE34:BR34"/>
    <mergeCell ref="BS34:CF34"/>
    <mergeCell ref="CG34:CT34"/>
    <mergeCell ref="CU33:DH33"/>
    <mergeCell ref="CG37:CT37"/>
    <mergeCell ref="EO34:FE34"/>
    <mergeCell ref="A37:H37"/>
    <mergeCell ref="J37:AP37"/>
    <mergeCell ref="AQ37:BD37"/>
    <mergeCell ref="BE37:BR37"/>
    <mergeCell ref="BS37:CF37"/>
    <mergeCell ref="CU37:DH37"/>
    <mergeCell ref="DI37:DX37"/>
    <mergeCell ref="EO37:FE37"/>
    <mergeCell ref="J38:AP38"/>
    <mergeCell ref="CU38:DH38"/>
    <mergeCell ref="DI38:DX38"/>
    <mergeCell ref="AQ38:BD38"/>
    <mergeCell ref="BE38:BR38"/>
    <mergeCell ref="BS38:CF38"/>
    <mergeCell ref="CG38:CT38"/>
    <mergeCell ref="CB6:EG6"/>
    <mergeCell ref="AQ8:AT8"/>
    <mergeCell ref="A39:H39"/>
    <mergeCell ref="J39:AP39"/>
    <mergeCell ref="AQ39:BD39"/>
    <mergeCell ref="BE39:BR39"/>
    <mergeCell ref="BS39:CF39"/>
    <mergeCell ref="CG39:CT39"/>
    <mergeCell ref="A34:H34"/>
    <mergeCell ref="A38:H38"/>
    <mergeCell ref="EO40:FE40"/>
    <mergeCell ref="DY39:EN39"/>
    <mergeCell ref="EO39:FE39"/>
    <mergeCell ref="DI40:DX40"/>
    <mergeCell ref="CU39:DH39"/>
    <mergeCell ref="CB7:EG7"/>
    <mergeCell ref="DI14:DX14"/>
    <mergeCell ref="EO36:FE36"/>
    <mergeCell ref="DY38:EN38"/>
    <mergeCell ref="EO38:FE38"/>
    <mergeCell ref="DY40:EN40"/>
    <mergeCell ref="DY37:EN37"/>
    <mergeCell ref="DY34:EN34"/>
    <mergeCell ref="CU14:DH14"/>
    <mergeCell ref="CG14:CT14"/>
    <mergeCell ref="CG33:CT33"/>
    <mergeCell ref="CG29:CT29"/>
    <mergeCell ref="CU29:DH29"/>
    <mergeCell ref="CU22:DH22"/>
    <mergeCell ref="CU15:DH15"/>
    <mergeCell ref="J16:AP16"/>
    <mergeCell ref="BS18:CF18"/>
    <mergeCell ref="BS16:CF16"/>
    <mergeCell ref="J17:AP17"/>
    <mergeCell ref="BS17:CF17"/>
    <mergeCell ref="CG17:CT17"/>
    <mergeCell ref="DI15:DX15"/>
    <mergeCell ref="BS14:CF14"/>
    <mergeCell ref="CU16:DH16"/>
    <mergeCell ref="BS20:CF20"/>
    <mergeCell ref="CG20:CT20"/>
    <mergeCell ref="CU17:DH17"/>
    <mergeCell ref="CG18:CT18"/>
    <mergeCell ref="CU18:DH18"/>
    <mergeCell ref="CG16:CT16"/>
    <mergeCell ref="CU19:DH19"/>
    <mergeCell ref="CU36:DH36"/>
    <mergeCell ref="BS33:CF33"/>
    <mergeCell ref="CU34:DH34"/>
    <mergeCell ref="CU35:DH35"/>
    <mergeCell ref="J35:AP35"/>
    <mergeCell ref="BS35:CF35"/>
    <mergeCell ref="CG35:CT35"/>
    <mergeCell ref="J36:AP36"/>
    <mergeCell ref="CG36:CT36"/>
    <mergeCell ref="BS36:CF36"/>
    <mergeCell ref="DI20:DX20"/>
    <mergeCell ref="DY20:EN20"/>
    <mergeCell ref="EO20:FE20"/>
    <mergeCell ref="A21:H21"/>
    <mergeCell ref="A20:H20"/>
    <mergeCell ref="J20:AP20"/>
    <mergeCell ref="AQ20:BD20"/>
    <mergeCell ref="BE20:BR20"/>
    <mergeCell ref="DI21:DX21"/>
    <mergeCell ref="DY21:EN21"/>
  </mergeCells>
  <printOptions/>
  <pageMargins left="0.5905511811023623" right="0.5118110236220472" top="0.5905511811023623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2022-05-25T13:43:34Z</cp:lastPrinted>
  <dcterms:created xsi:type="dcterms:W3CDTF">2011-01-11T10:25:48Z</dcterms:created>
  <dcterms:modified xsi:type="dcterms:W3CDTF">2022-06-01T06:05:02Z</dcterms:modified>
  <cp:category/>
  <cp:version/>
  <cp:contentType/>
  <cp:contentStatus/>
</cp:coreProperties>
</file>